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440" windowHeight="12525"/>
  </bookViews>
  <sheets>
    <sheet name="Доходы" sheetId="1" r:id="rId1"/>
  </sheets>
  <definedNames>
    <definedName name="_xlnm.Print_Area" localSheetId="0">Доходы!$A$1:$M$28</definedName>
  </definedNames>
  <calcPr calcId="144525" refMode="R1C1"/>
</workbook>
</file>

<file path=xl/calcChain.xml><?xml version="1.0" encoding="utf-8"?>
<calcChain xmlns="http://schemas.openxmlformats.org/spreadsheetml/2006/main">
  <c r="I22" i="1" l="1"/>
  <c r="H22" i="1"/>
  <c r="H23" i="1"/>
  <c r="H24" i="1"/>
  <c r="H25" i="1"/>
  <c r="C27" i="1" l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3" i="1"/>
  <c r="I24" i="1"/>
  <c r="I25" i="1"/>
  <c r="I26" i="1"/>
  <c r="I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6" i="1"/>
  <c r="H7" i="1" l="1"/>
  <c r="H8" i="1"/>
  <c r="H9" i="1"/>
  <c r="H10" i="1"/>
  <c r="H11" i="1"/>
  <c r="H12" i="1"/>
  <c r="H13" i="1"/>
  <c r="H14" i="1"/>
  <c r="H16" i="1"/>
  <c r="H17" i="1"/>
  <c r="H18" i="1"/>
  <c r="H19" i="1"/>
  <c r="H20" i="1"/>
  <c r="H21" i="1"/>
  <c r="H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6" i="1"/>
  <c r="J7" i="1"/>
  <c r="J8" i="1"/>
  <c r="J9" i="1"/>
  <c r="J10" i="1"/>
  <c r="J11" i="1"/>
  <c r="J12" i="1"/>
  <c r="J13" i="1"/>
  <c r="J14" i="1"/>
  <c r="J16" i="1"/>
  <c r="J17" i="1"/>
  <c r="J18" i="1"/>
  <c r="J19" i="1"/>
  <c r="J20" i="1"/>
  <c r="J21" i="1"/>
  <c r="J22" i="1"/>
  <c r="J23" i="1"/>
  <c r="J24" i="1"/>
  <c r="J25" i="1"/>
  <c r="J6" i="1"/>
  <c r="D27" i="1" l="1"/>
  <c r="E27" i="1" l="1"/>
  <c r="F27" i="1"/>
  <c r="I27" i="1" l="1"/>
  <c r="K27" i="1"/>
  <c r="G27" i="1"/>
  <c r="H27" i="1"/>
  <c r="L27" i="1"/>
  <c r="J27" i="1"/>
</calcChain>
</file>

<file path=xl/sharedStrings.xml><?xml version="1.0" encoding="utf-8"?>
<sst xmlns="http://schemas.openxmlformats.org/spreadsheetml/2006/main" count="94" uniqueCount="82">
  <si>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</si>
  <si>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</si>
  <si>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</si>
  <si>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</si>
  <si>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Земельный налог</t>
  </si>
  <si>
    <t>Акцизы по подакцизным товарам (продукции), производимым на территории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</si>
  <si>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</si>
  <si>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</si>
  <si>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Дотации бюджетам бюджетной системы Российской Федерации
</t>
  </si>
  <si>
    <t>Иные межбюджетные трансферты</t>
  </si>
  <si>
    <t>Всего доходы бюджета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</si>
  <si>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</si>
  <si>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</si>
  <si>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</si>
  <si>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</si>
  <si>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</si>
  <si>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</si>
  <si>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Налог на имущество физических лиц</t>
  </si>
  <si>
    <t>Возврат остатков субсидий, субвенций и иных межбюджетных трансфертов, имеющих целевое назначение, прошлых лет</t>
  </si>
  <si>
    <t>Задолженность и перерасчеты по отмененным налогам, сборам и иным обязательным платежам</t>
  </si>
  <si>
    <t>х</t>
  </si>
  <si>
    <t>Налог на доходы физических лиц</t>
  </si>
  <si>
    <t>к первоначально утвержденному бюджету</t>
  </si>
  <si>
    <t>к уточненному бюджету</t>
  </si>
  <si>
    <t xml:space="preserve">к предыдущему за отчетным </t>
  </si>
  <si>
    <t>Плановые назначения (первая редакция бюджета), тыс. руб.</t>
  </si>
  <si>
    <t>Плановые назначения (последняя редакция бюджета),тыс. руб.</t>
  </si>
  <si>
    <t>Исполнено за 2019 год, тыс. руб.</t>
  </si>
  <si>
    <t>КБК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</si>
  <si>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</si>
  <si>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</si>
  <si>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</si>
  <si>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</si>
  <si>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</si>
  <si>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</si>
  <si>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</si>
  <si>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</si>
  <si>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</si>
  <si>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1 01 02000 01 0000 110</t>
  </si>
  <si>
    <t xml:space="preserve">1 03 02000 01 0000 110
</t>
  </si>
  <si>
    <t xml:space="preserve">1 05 01000 00 0000 110
</t>
  </si>
  <si>
    <t xml:space="preserve">1 05 02000 02 0000 110
</t>
  </si>
  <si>
    <t xml:space="preserve">1 05 03000 01 0000 110
</t>
  </si>
  <si>
    <t xml:space="preserve">1 05 04000 02 0000 110
</t>
  </si>
  <si>
    <t xml:space="preserve">1 06 01000 00 0000 110
</t>
  </si>
  <si>
    <t xml:space="preserve">1 06 06000 00 0000 110
</t>
  </si>
  <si>
    <t xml:space="preserve">1 08 00000 00 0000 000
</t>
  </si>
  <si>
    <t xml:space="preserve">1 09 00000 00 0000 000
</t>
  </si>
  <si>
    <t xml:space="preserve">1 11 00000 00 0000 000
</t>
  </si>
  <si>
    <t xml:space="preserve">1 12 00000 00 0000 000
</t>
  </si>
  <si>
    <t>1 13 00000 00 0000 000</t>
  </si>
  <si>
    <t>Доходы от оказания платных услуг и компенсации затрат государства</t>
  </si>
  <si>
    <t xml:space="preserve">1 14 00000 00 0000 000
</t>
  </si>
  <si>
    <t xml:space="preserve">1 16 00000 00 0000 000
</t>
  </si>
  <si>
    <t xml:space="preserve">1 17 00000 00 0000 000
</t>
  </si>
  <si>
    <t xml:space="preserve">2 02 10000 00 0000 150
</t>
  </si>
  <si>
    <t xml:space="preserve">2 02 20000 00 0000 150
</t>
  </si>
  <si>
    <t xml:space="preserve">2 02 40000 00 0000 150
</t>
  </si>
  <si>
    <t>Наименование доходных источников</t>
  </si>
  <si>
    <t>%</t>
  </si>
  <si>
    <t>тыс. руб.</t>
  </si>
  <si>
    <t>11</t>
  </si>
  <si>
    <t>12</t>
  </si>
  <si>
    <t>Отклонение</t>
  </si>
  <si>
    <t xml:space="preserve">2 02 30000 00 0000 150
</t>
  </si>
  <si>
    <t>13</t>
  </si>
  <si>
    <t>Причины отклонения от первоначального бюджета</t>
  </si>
  <si>
    <t>Исполнено за 2020 год, тыс. руб.</t>
  </si>
  <si>
    <t>АНАЛИТИЧЕСКИЕ ДАННЫЕ О ДОХОДАХ МУНИЦИПАЛЬНОГО ОБРАЗОВАНИЯ "ГОРОД ВОЛОГДА" ЗА 2020 ГОД ПО ВИДАМ ДОХОДОВ В СРАВНЕНИИ С ПЕРВОНАЧАЛЬНО УТВЕРЖДЕННЫМ РЕШЕНИЕМ О БЮДЖЕТЕ ЗНАЧЕНИЯМИ И С УТОЧНЕННЫМИ ЗНАЧЕНИЯМИ С УЧЕТОМ ВНЕСЕННЫХ ИЗМЕНЕНИЙ, А ТАКЖЕ ФАКТИЧЕСКИМИ ДОХОДАМИ ЗА ПРЕДЫДУЩИЙ ОТЧЕТНЫЙ ФИНАНСОВЫЙ ГОД</t>
  </si>
  <si>
    <t>Внесение изменений в программу приватизации на 2020 год</t>
  </si>
  <si>
    <t>Снижение доходов  в связи с предоставлением отсрочки арендаторам в условиях пандемии</t>
  </si>
  <si>
    <t>Поступление доходов в большем объеме  связано с поступлением разовых платежей</t>
  </si>
  <si>
    <t xml:space="preserve">2 19 00000 00 0000 150
</t>
  </si>
  <si>
    <t>Доходный источник, носящий непрогнозируемый характер</t>
  </si>
  <si>
    <t>Увеличение иных межбюджетных трансфетров в течение финансового года</t>
  </si>
  <si>
    <t>Доходный источних, носящий непрогнозируемый характер</t>
  </si>
  <si>
    <t>Уменьшение спроса на нефтепродукты в связи с распространением коронавирусной инфекции</t>
  </si>
  <si>
    <t>Принятые меры поддержки бизнеса, в связи с распространением коронавирусной инфекции, а также уменьшением физических показателей в связи с отменой ЕНВД с 1 января 2021 года</t>
  </si>
  <si>
    <t>Поступление налога в бюджет города Вологды обусловлено увеличением показателей экономической деятельности налогоплательщиков</t>
  </si>
  <si>
    <t>Непрогнозируемый доходный источник</t>
  </si>
  <si>
    <t>Уменьшение количества дел, рассматриваемых в судах общей юрисдикции</t>
  </si>
  <si>
    <t xml:space="preserve">Снижение доходов  обусловлено уточнением платежей за предыдущие отчетные периоды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</si>
</sst>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;[Red]\-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61">
    <xf numFmtId="0" fontId="0" fillId="0" borderId="0" xfId="0"/>
    <xf numFmtId="4" fontId="1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center"/>
    </xf>
    <xf numFmtId="0" fontId="1" fillId="0" borderId="1" xfId="0" applyNumberFormat="1" applyFont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wrapText="1"/>
    </xf>
    <xf numFmtId="2" fontId="2" fillId="0" borderId="0" xfId="0" applyNumberFormat="1" applyFont="1" applyAlignment="1">
      <alignment vertical="center" wrapText="1"/>
    </xf>
    <xf numFmtId="9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9" fontId="2" fillId="0" borderId="0" xfId="1" applyFont="1" applyAlignment="1">
      <alignment vertical="center"/>
    </xf>
    <xf numFmtId="9" fontId="2" fillId="0" borderId="0" xfId="0" applyNumberFormat="1" applyFont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2" borderId="0" xfId="0" applyFont="1" applyFill="1" applyAlignment="1">
      <alignment horizontal="justify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/>
    </xf>
    <xf numFmtId="9" fontId="2" fillId="0" borderId="0" xfId="0" applyNumberFormat="1" applyFont="1" applyFill="1" applyAlignment="1">
      <alignment vertical="center"/>
    </xf>
    <xf numFmtId="9" fontId="2" fillId="0" borderId="0" xfId="1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7" fillId="0" borderId="1" xfId="0" applyNumberFormat="1" applyFont="1" applyBorder="1" applyAlignment="1">
      <alignment vertical="center"/>
    </xf>
    <xf numFmtId="0" fontId="7" fillId="2" borderId="1" xfId="0" applyFont="1" applyFill="1" applyBorder="1" applyAlignment="1">
      <alignment horizontal="left" vertical="top" wrapText="1"/>
    </xf>
    <xf numFmtId="164" fontId="7" fillId="0" borderId="1" xfId="0" applyNumberFormat="1" applyFont="1" applyFill="1" applyBorder="1" applyAlignment="1">
      <alignment vertical="center"/>
    </xf>
    <xf numFmtId="165" fontId="1" fillId="0" borderId="1" xfId="0" applyNumberFormat="1" applyFont="1" applyFill="1" applyBorder="1" applyAlignment="1">
      <alignment horizontal="right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vertical="center"/>
    </xf>
    <xf numFmtId="2" fontId="7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2" fontId="7" fillId="2" borderId="7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2" fontId="7" fillId="0" borderId="4" xfId="0" applyNumberFormat="1" applyFont="1" applyFill="1" applyBorder="1" applyAlignment="1">
      <alignment horizontal="center" vertical="center" wrapText="1"/>
    </xf>
    <xf numFmtId="2" fontId="7" fillId="0" borderId="5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2" fontId="7" fillId="0" borderId="7" xfId="0" applyNumberFormat="1" applyFont="1" applyFill="1" applyBorder="1" applyAlignment="1">
      <alignment horizontal="center" vertical="center" wrapText="1"/>
    </xf>
    <xf numFmtId="2" fontId="7" fillId="0" borderId="3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tabSelected="1" topLeftCell="A20" workbookViewId="0">
      <selection activeCell="D23" sqref="D23"/>
    </sheetView>
  </sheetViews>
  <sheetFormatPr defaultRowHeight="15.75" x14ac:dyDescent="0.25"/>
  <cols>
    <col min="1" max="1" width="26.28515625" style="11" customWidth="1"/>
    <col min="2" max="2" width="33.85546875" style="11" customWidth="1"/>
    <col min="3" max="3" width="17.85546875" style="11" customWidth="1"/>
    <col min="4" max="4" width="16.140625" style="11" customWidth="1"/>
    <col min="5" max="5" width="15.85546875" style="11" customWidth="1"/>
    <col min="6" max="6" width="15.28515625" style="11" customWidth="1"/>
    <col min="7" max="7" width="13.85546875" style="11" customWidth="1"/>
    <col min="8" max="8" width="10.28515625" style="40" customWidth="1"/>
    <col min="9" max="9" width="10.5703125" style="11" customWidth="1"/>
    <col min="10" max="10" width="9.42578125" style="11" customWidth="1"/>
    <col min="11" max="11" width="12" style="11" customWidth="1"/>
    <col min="12" max="12" width="9.5703125" style="11" customWidth="1"/>
    <col min="13" max="13" width="43.5703125" style="16" customWidth="1"/>
    <col min="14" max="14" width="62.28515625" style="11" customWidth="1"/>
    <col min="15" max="15" width="9.140625" style="11"/>
    <col min="16" max="16" width="10.7109375" style="11" customWidth="1"/>
    <col min="17" max="16384" width="9.140625" style="11"/>
  </cols>
  <sheetData>
    <row r="1" spans="1:16" ht="72" customHeight="1" x14ac:dyDescent="0.25">
      <c r="A1" s="46" t="s">
        <v>68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6" ht="27" customHeight="1" x14ac:dyDescent="0.25">
      <c r="A2" s="58" t="s">
        <v>28</v>
      </c>
      <c r="B2" s="55" t="s">
        <v>58</v>
      </c>
      <c r="C2" s="55" t="s">
        <v>27</v>
      </c>
      <c r="D2" s="52" t="s">
        <v>25</v>
      </c>
      <c r="E2" s="52" t="s">
        <v>26</v>
      </c>
      <c r="F2" s="52" t="s">
        <v>67</v>
      </c>
      <c r="G2" s="47" t="s">
        <v>63</v>
      </c>
      <c r="H2" s="48"/>
      <c r="I2" s="48"/>
      <c r="J2" s="48"/>
      <c r="K2" s="48"/>
      <c r="L2" s="49"/>
      <c r="M2" s="43" t="s">
        <v>66</v>
      </c>
    </row>
    <row r="3" spans="1:16" s="9" customFormat="1" ht="46.5" customHeight="1" x14ac:dyDescent="0.25">
      <c r="A3" s="59"/>
      <c r="B3" s="56"/>
      <c r="C3" s="56"/>
      <c r="D3" s="53"/>
      <c r="E3" s="53"/>
      <c r="F3" s="53"/>
      <c r="G3" s="50" t="s">
        <v>22</v>
      </c>
      <c r="H3" s="51"/>
      <c r="I3" s="50" t="s">
        <v>23</v>
      </c>
      <c r="J3" s="51"/>
      <c r="K3" s="50" t="s">
        <v>24</v>
      </c>
      <c r="L3" s="51"/>
      <c r="M3" s="44"/>
    </row>
    <row r="4" spans="1:16" s="9" customFormat="1" ht="31.5" customHeight="1" x14ac:dyDescent="0.25">
      <c r="A4" s="60"/>
      <c r="B4" s="57"/>
      <c r="C4" s="57"/>
      <c r="D4" s="54"/>
      <c r="E4" s="54"/>
      <c r="F4" s="54"/>
      <c r="G4" s="35" t="s">
        <v>60</v>
      </c>
      <c r="H4" s="37" t="s">
        <v>59</v>
      </c>
      <c r="I4" s="35" t="s">
        <v>60</v>
      </c>
      <c r="J4" s="35" t="s">
        <v>59</v>
      </c>
      <c r="K4" s="35" t="s">
        <v>60</v>
      </c>
      <c r="L4" s="35" t="s">
        <v>59</v>
      </c>
      <c r="M4" s="45"/>
    </row>
    <row r="5" spans="1:16" s="9" customFormat="1" x14ac:dyDescent="0.25">
      <c r="A5" s="24">
        <v>1</v>
      </c>
      <c r="B5" s="14" t="s">
        <v>29</v>
      </c>
      <c r="C5" s="14" t="s">
        <v>30</v>
      </c>
      <c r="D5" s="14" t="s">
        <v>31</v>
      </c>
      <c r="E5" s="14" t="s">
        <v>32</v>
      </c>
      <c r="F5" s="14" t="s">
        <v>33</v>
      </c>
      <c r="G5" s="14" t="s">
        <v>34</v>
      </c>
      <c r="H5" s="38" t="s">
        <v>35</v>
      </c>
      <c r="I5" s="14" t="s">
        <v>36</v>
      </c>
      <c r="J5" s="14" t="s">
        <v>37</v>
      </c>
      <c r="K5" s="14" t="s">
        <v>61</v>
      </c>
      <c r="L5" s="14" t="s">
        <v>62</v>
      </c>
      <c r="M5" s="17" t="s">
        <v>65</v>
      </c>
    </row>
    <row r="6" spans="1:16" ht="35.25" customHeight="1" x14ac:dyDescent="0.25">
      <c r="A6" s="22" t="s">
        <v>38</v>
      </c>
      <c r="B6" s="1" t="s">
        <v>21</v>
      </c>
      <c r="C6" s="2">
        <v>1616883.94737</v>
      </c>
      <c r="D6" s="6">
        <v>1621428</v>
      </c>
      <c r="E6" s="6">
        <v>1621428</v>
      </c>
      <c r="F6" s="6">
        <v>1758339.4507200001</v>
      </c>
      <c r="G6" s="6">
        <f>F6-D6</f>
        <v>136911.45072000008</v>
      </c>
      <c r="H6" s="39">
        <f>F6/D6*100</f>
        <v>108.44388099379066</v>
      </c>
      <c r="I6" s="6">
        <f>F6-E6</f>
        <v>136911.45072000008</v>
      </c>
      <c r="J6" s="6">
        <f>F6/E6*100</f>
        <v>108.44388099379066</v>
      </c>
      <c r="K6" s="6">
        <f>F6-C6</f>
        <v>141455.50335000013</v>
      </c>
      <c r="L6" s="6">
        <f>F6/C6*100</f>
        <v>108.74864912723574</v>
      </c>
      <c r="M6" s="15" t="s">
        <v>20</v>
      </c>
      <c r="N6" s="10"/>
      <c r="O6" s="10"/>
      <c r="P6" s="12"/>
    </row>
    <row r="7" spans="1:16" ht="87" customHeight="1" x14ac:dyDescent="0.25">
      <c r="A7" s="25" t="s">
        <v>39</v>
      </c>
      <c r="B7" s="3" t="s">
        <v>5</v>
      </c>
      <c r="C7" s="2">
        <v>8184.8695399999997</v>
      </c>
      <c r="D7" s="6">
        <v>10656.8</v>
      </c>
      <c r="E7" s="6">
        <v>10656.8</v>
      </c>
      <c r="F7" s="6">
        <v>7913.0768200000002</v>
      </c>
      <c r="G7" s="6">
        <f t="shared" ref="G7:G27" si="0">F7-D7</f>
        <v>-2743.723179999999</v>
      </c>
      <c r="H7" s="39">
        <f t="shared" ref="H7:H27" si="1">F7/D7*100</f>
        <v>74.253779933938901</v>
      </c>
      <c r="I7" s="6">
        <f t="shared" ref="I7:I27" si="2">F7-E7</f>
        <v>-2743.723179999999</v>
      </c>
      <c r="J7" s="6">
        <f t="shared" ref="J7:J27" si="3">F7/E7*100</f>
        <v>74.253779933938901</v>
      </c>
      <c r="K7" s="6">
        <f t="shared" ref="K7:K27" si="4">F7-C7</f>
        <v>-271.79271999999946</v>
      </c>
      <c r="L7" s="6">
        <f t="shared" ref="L7:L27" si="5">F7/C7*100</f>
        <v>96.67932740196126</v>
      </c>
      <c r="M7" s="29" t="s">
        <v>76</v>
      </c>
      <c r="N7" s="10"/>
      <c r="O7" s="10"/>
      <c r="P7" s="12"/>
    </row>
    <row r="8" spans="1:16" ht="153" customHeight="1" x14ac:dyDescent="0.25">
      <c r="A8" s="25" t="s">
        <v>40</v>
      </c>
      <c r="B8" s="1" t="s">
        <v>0</v>
      </c>
      <c r="C8" s="2">
        <v>287499.27291</v>
      </c>
      <c r="D8" s="6">
        <v>304661.7</v>
      </c>
      <c r="E8" s="6">
        <v>304661.7</v>
      </c>
      <c r="F8" s="6">
        <v>303652.95335999998</v>
      </c>
      <c r="G8" s="6">
        <f t="shared" si="0"/>
        <v>-1008.7466400000267</v>
      </c>
      <c r="H8" s="39">
        <f t="shared" si="1"/>
        <v>99.668896142836459</v>
      </c>
      <c r="I8" s="6">
        <f t="shared" si="2"/>
        <v>-1008.7466400000267</v>
      </c>
      <c r="J8" s="6">
        <f t="shared" si="3"/>
        <v>99.668896142836459</v>
      </c>
      <c r="K8" s="6">
        <f t="shared" si="4"/>
        <v>16153.680449999985</v>
      </c>
      <c r="L8" s="6">
        <f t="shared" si="5"/>
        <v>105.61868567057448</v>
      </c>
      <c r="M8" s="15" t="s">
        <v>20</v>
      </c>
      <c r="N8" s="13"/>
      <c r="O8" s="10"/>
      <c r="P8" s="12"/>
    </row>
    <row r="9" spans="1:16" ht="151.5" customHeight="1" x14ac:dyDescent="0.25">
      <c r="A9" s="25" t="s">
        <v>41</v>
      </c>
      <c r="B9" s="1" t="s">
        <v>1</v>
      </c>
      <c r="C9" s="2">
        <v>234116.72657</v>
      </c>
      <c r="D9" s="6">
        <v>219142.8</v>
      </c>
      <c r="E9" s="6">
        <v>219142.8</v>
      </c>
      <c r="F9" s="6">
        <v>192377.8057</v>
      </c>
      <c r="G9" s="6">
        <f t="shared" si="0"/>
        <v>-26764.994299999991</v>
      </c>
      <c r="H9" s="39">
        <f t="shared" si="1"/>
        <v>87.786505283312991</v>
      </c>
      <c r="I9" s="6">
        <f t="shared" si="2"/>
        <v>-26764.994299999991</v>
      </c>
      <c r="J9" s="6">
        <f t="shared" si="3"/>
        <v>87.786505283312991</v>
      </c>
      <c r="K9" s="6">
        <f t="shared" si="4"/>
        <v>-41738.920870000002</v>
      </c>
      <c r="L9" s="6">
        <f t="shared" si="5"/>
        <v>82.1717476228593</v>
      </c>
      <c r="M9" s="29" t="s">
        <v>77</v>
      </c>
      <c r="N9" s="10"/>
      <c r="O9" s="10"/>
      <c r="P9" s="12"/>
    </row>
    <row r="10" spans="1:16" ht="93" customHeight="1" x14ac:dyDescent="0.25">
      <c r="A10" s="25" t="s">
        <v>42</v>
      </c>
      <c r="B10" s="1" t="s">
        <v>2</v>
      </c>
      <c r="C10" s="2">
        <v>4216.1719499999999</v>
      </c>
      <c r="D10" s="6">
        <v>1000</v>
      </c>
      <c r="E10" s="6">
        <v>1000</v>
      </c>
      <c r="F10" s="6">
        <v>4506.6963400000004</v>
      </c>
      <c r="G10" s="6">
        <f t="shared" si="0"/>
        <v>3506.6963400000004</v>
      </c>
      <c r="H10" s="39">
        <f t="shared" si="1"/>
        <v>450.66963400000003</v>
      </c>
      <c r="I10" s="6">
        <f t="shared" si="2"/>
        <v>3506.6963400000004</v>
      </c>
      <c r="J10" s="6">
        <f t="shared" si="3"/>
        <v>450.66963400000003</v>
      </c>
      <c r="K10" s="6">
        <f t="shared" si="4"/>
        <v>290.52439000000049</v>
      </c>
      <c r="L10" s="6">
        <f t="shared" si="5"/>
        <v>106.89071492921443</v>
      </c>
      <c r="M10" s="29" t="s">
        <v>78</v>
      </c>
      <c r="N10" s="10"/>
      <c r="O10" s="10"/>
      <c r="P10" s="12"/>
    </row>
    <row r="11" spans="1:16" ht="61.5" customHeight="1" x14ac:dyDescent="0.25">
      <c r="A11" s="25" t="s">
        <v>43</v>
      </c>
      <c r="B11" s="3" t="s">
        <v>3</v>
      </c>
      <c r="C11" s="2">
        <v>29976.455910000001</v>
      </c>
      <c r="D11" s="6">
        <v>29826</v>
      </c>
      <c r="E11" s="6">
        <v>29826</v>
      </c>
      <c r="F11" s="6">
        <v>29592.354749999999</v>
      </c>
      <c r="G11" s="6">
        <f t="shared" si="0"/>
        <v>-233.6452500000014</v>
      </c>
      <c r="H11" s="39">
        <f t="shared" si="1"/>
        <v>99.216639006236164</v>
      </c>
      <c r="I11" s="6">
        <f t="shared" si="2"/>
        <v>-233.6452500000014</v>
      </c>
      <c r="J11" s="6">
        <f t="shared" si="3"/>
        <v>99.216639006236164</v>
      </c>
      <c r="K11" s="6">
        <f t="shared" si="4"/>
        <v>-384.10116000000198</v>
      </c>
      <c r="L11" s="6">
        <f t="shared" si="5"/>
        <v>98.718657198325204</v>
      </c>
      <c r="M11" s="29" t="s">
        <v>20</v>
      </c>
      <c r="N11" s="10"/>
      <c r="O11" s="10"/>
      <c r="P11" s="12"/>
    </row>
    <row r="12" spans="1:16" ht="46.5" customHeight="1" x14ac:dyDescent="0.25">
      <c r="A12" s="27" t="s">
        <v>44</v>
      </c>
      <c r="B12" s="1" t="s">
        <v>17</v>
      </c>
      <c r="C12" s="2">
        <v>410809.82916000002</v>
      </c>
      <c r="D12" s="6">
        <v>423823.3</v>
      </c>
      <c r="E12" s="6">
        <v>423823.3</v>
      </c>
      <c r="F12" s="6">
        <v>412259.0416</v>
      </c>
      <c r="G12" s="6">
        <f t="shared" si="0"/>
        <v>-11564.258399999992</v>
      </c>
      <c r="H12" s="39">
        <f t="shared" si="1"/>
        <v>97.271443452967304</v>
      </c>
      <c r="I12" s="6">
        <f t="shared" si="2"/>
        <v>-11564.258399999992</v>
      </c>
      <c r="J12" s="6">
        <f t="shared" si="3"/>
        <v>97.271443452967304</v>
      </c>
      <c r="K12" s="6">
        <f t="shared" si="4"/>
        <v>1449.2124399999739</v>
      </c>
      <c r="L12" s="6">
        <f t="shared" si="5"/>
        <v>100.35276966059045</v>
      </c>
      <c r="M12" s="29" t="s">
        <v>20</v>
      </c>
      <c r="N12" s="10"/>
      <c r="O12" s="10"/>
      <c r="P12" s="12"/>
    </row>
    <row r="13" spans="1:16" ht="35.25" customHeight="1" x14ac:dyDescent="0.25">
      <c r="A13" s="25" t="s">
        <v>45</v>
      </c>
      <c r="B13" s="1" t="s">
        <v>4</v>
      </c>
      <c r="C13" s="2">
        <v>249296.45048999999</v>
      </c>
      <c r="D13" s="6">
        <v>233460.2</v>
      </c>
      <c r="E13" s="6">
        <v>233460.2</v>
      </c>
      <c r="F13" s="6">
        <v>210547.67796</v>
      </c>
      <c r="G13" s="6">
        <f t="shared" si="0"/>
        <v>-22912.522040000011</v>
      </c>
      <c r="H13" s="39">
        <f t="shared" si="1"/>
        <v>90.185683881021262</v>
      </c>
      <c r="I13" s="6">
        <f t="shared" si="2"/>
        <v>-22912.522040000011</v>
      </c>
      <c r="J13" s="6">
        <f t="shared" si="3"/>
        <v>90.185683881021262</v>
      </c>
      <c r="K13" s="6">
        <f t="shared" si="4"/>
        <v>-38748.772529999987</v>
      </c>
      <c r="L13" s="6">
        <f t="shared" si="5"/>
        <v>84.456749202069233</v>
      </c>
      <c r="M13" s="29" t="s">
        <v>20</v>
      </c>
      <c r="N13" s="10"/>
      <c r="O13" s="10"/>
      <c r="P13" s="12"/>
    </row>
    <row r="14" spans="1:16" ht="103.5" customHeight="1" x14ac:dyDescent="0.25">
      <c r="A14" s="25" t="s">
        <v>46</v>
      </c>
      <c r="B14" s="1" t="s">
        <v>11</v>
      </c>
      <c r="C14" s="2">
        <v>78146.68548</v>
      </c>
      <c r="D14" s="6">
        <v>84497.5</v>
      </c>
      <c r="E14" s="6">
        <v>84497.5</v>
      </c>
      <c r="F14" s="6">
        <v>70324.617830000003</v>
      </c>
      <c r="G14" s="6">
        <f t="shared" si="0"/>
        <v>-14172.882169999997</v>
      </c>
      <c r="H14" s="39">
        <f t="shared" si="1"/>
        <v>83.226862132015739</v>
      </c>
      <c r="I14" s="6">
        <f t="shared" si="2"/>
        <v>-14172.882169999997</v>
      </c>
      <c r="J14" s="6">
        <f t="shared" si="3"/>
        <v>83.226862132015739</v>
      </c>
      <c r="K14" s="6">
        <f t="shared" si="4"/>
        <v>-7822.0676499999972</v>
      </c>
      <c r="L14" s="6">
        <f t="shared" si="5"/>
        <v>89.990531777573736</v>
      </c>
      <c r="M14" s="29" t="s">
        <v>80</v>
      </c>
      <c r="N14" s="10"/>
      <c r="O14" s="10"/>
      <c r="P14" s="12"/>
    </row>
    <row r="15" spans="1:16" ht="69" customHeight="1" x14ac:dyDescent="0.25">
      <c r="A15" s="25" t="s">
        <v>47</v>
      </c>
      <c r="B15" s="8" t="s">
        <v>19</v>
      </c>
      <c r="C15" s="2">
        <v>16.03125</v>
      </c>
      <c r="D15" s="6">
        <v>0</v>
      </c>
      <c r="E15" s="6">
        <v>0</v>
      </c>
      <c r="F15" s="6">
        <v>14.220879999999999</v>
      </c>
      <c r="G15" s="6">
        <f t="shared" si="0"/>
        <v>14.220879999999999</v>
      </c>
      <c r="H15" s="39">
        <v>0</v>
      </c>
      <c r="I15" s="6">
        <f t="shared" si="2"/>
        <v>14.220879999999999</v>
      </c>
      <c r="J15" s="6">
        <v>0</v>
      </c>
      <c r="K15" s="6">
        <f t="shared" si="4"/>
        <v>-1.8103700000000007</v>
      </c>
      <c r="L15" s="6">
        <f t="shared" si="5"/>
        <v>88.707243664717339</v>
      </c>
      <c r="M15" s="29" t="s">
        <v>79</v>
      </c>
      <c r="N15" s="10"/>
      <c r="O15" s="10"/>
      <c r="P15" s="12"/>
    </row>
    <row r="16" spans="1:16" ht="91.5" customHeight="1" x14ac:dyDescent="0.25">
      <c r="A16" s="25" t="s">
        <v>48</v>
      </c>
      <c r="B16" s="4" t="s">
        <v>12</v>
      </c>
      <c r="C16" s="2">
        <v>201803.49165000001</v>
      </c>
      <c r="D16" s="6">
        <v>172609.6</v>
      </c>
      <c r="E16" s="6">
        <v>134049.35</v>
      </c>
      <c r="F16" s="6">
        <v>138189.54206000001</v>
      </c>
      <c r="G16" s="6">
        <f t="shared" si="0"/>
        <v>-34420.057939999999</v>
      </c>
      <c r="H16" s="39">
        <f t="shared" si="1"/>
        <v>80.059012974944622</v>
      </c>
      <c r="I16" s="6">
        <f t="shared" si="2"/>
        <v>4140.1920600000012</v>
      </c>
      <c r="J16" s="6">
        <f t="shared" si="3"/>
        <v>103.08855810192293</v>
      </c>
      <c r="K16" s="6">
        <f t="shared" si="4"/>
        <v>-63613.949590000004</v>
      </c>
      <c r="L16" s="6">
        <f t="shared" si="5"/>
        <v>68.477280016378756</v>
      </c>
      <c r="M16" s="29" t="s">
        <v>70</v>
      </c>
      <c r="N16" s="10"/>
      <c r="O16" s="10"/>
      <c r="P16" s="12"/>
    </row>
    <row r="17" spans="1:16" s="21" customFormat="1" ht="70.5" customHeight="1" x14ac:dyDescent="0.25">
      <c r="A17" s="28" t="s">
        <v>49</v>
      </c>
      <c r="B17" s="18" t="s">
        <v>13</v>
      </c>
      <c r="C17" s="6">
        <v>358.82934</v>
      </c>
      <c r="D17" s="6">
        <v>1877</v>
      </c>
      <c r="E17" s="6">
        <v>1877</v>
      </c>
      <c r="F17" s="6">
        <v>1599.6929399999999</v>
      </c>
      <c r="G17" s="6">
        <f t="shared" si="0"/>
        <v>-277.30706000000009</v>
      </c>
      <c r="H17" s="39">
        <f t="shared" si="1"/>
        <v>85.226049014384657</v>
      </c>
      <c r="I17" s="6">
        <f t="shared" si="2"/>
        <v>-277.30706000000009</v>
      </c>
      <c r="J17" s="6">
        <f t="shared" si="3"/>
        <v>85.226049014384657</v>
      </c>
      <c r="K17" s="6">
        <f t="shared" si="4"/>
        <v>1240.8635999999999</v>
      </c>
      <c r="L17" s="6">
        <f t="shared" si="5"/>
        <v>445.80884606593207</v>
      </c>
      <c r="M17" s="29" t="s">
        <v>81</v>
      </c>
      <c r="N17" s="19"/>
      <c r="O17" s="19"/>
      <c r="P17" s="20"/>
    </row>
    <row r="18" spans="1:16" s="21" customFormat="1" ht="54" customHeight="1" x14ac:dyDescent="0.25">
      <c r="A18" s="23" t="s">
        <v>50</v>
      </c>
      <c r="B18" s="18" t="s">
        <v>51</v>
      </c>
      <c r="C18" s="6">
        <v>35960.547160000002</v>
      </c>
      <c r="D18" s="6">
        <v>31577.5</v>
      </c>
      <c r="E18" s="6">
        <v>33794.904999999999</v>
      </c>
      <c r="F18" s="6">
        <v>39262.852740000002</v>
      </c>
      <c r="G18" s="6">
        <f t="shared" si="0"/>
        <v>7685.3527400000021</v>
      </c>
      <c r="H18" s="39">
        <f t="shared" si="1"/>
        <v>124.33806583801758</v>
      </c>
      <c r="I18" s="6">
        <f t="shared" si="2"/>
        <v>5467.9477400000033</v>
      </c>
      <c r="J18" s="6">
        <f t="shared" si="3"/>
        <v>116.17979911468905</v>
      </c>
      <c r="K18" s="6">
        <f t="shared" si="4"/>
        <v>3302.3055800000002</v>
      </c>
      <c r="L18" s="6">
        <f t="shared" si="5"/>
        <v>109.18313496540246</v>
      </c>
      <c r="M18" s="30" t="s">
        <v>71</v>
      </c>
      <c r="N18" s="19"/>
      <c r="O18" s="19"/>
      <c r="P18" s="20"/>
    </row>
    <row r="19" spans="1:16" s="21" customFormat="1" ht="56.25" customHeight="1" x14ac:dyDescent="0.25">
      <c r="A19" s="28" t="s">
        <v>52</v>
      </c>
      <c r="B19" s="18" t="s">
        <v>14</v>
      </c>
      <c r="C19" s="6">
        <v>160679.4</v>
      </c>
      <c r="D19" s="6">
        <v>72936.899999999994</v>
      </c>
      <c r="E19" s="6">
        <v>100533.59</v>
      </c>
      <c r="F19" s="6">
        <v>107491.70135</v>
      </c>
      <c r="G19" s="6">
        <f t="shared" si="0"/>
        <v>34554.801350000009</v>
      </c>
      <c r="H19" s="39">
        <f t="shared" si="1"/>
        <v>147.37629560620209</v>
      </c>
      <c r="I19" s="6">
        <f t="shared" si="2"/>
        <v>6958.1113500000065</v>
      </c>
      <c r="J19" s="6">
        <f t="shared" si="3"/>
        <v>106.92118062231739</v>
      </c>
      <c r="K19" s="6">
        <f t="shared" si="4"/>
        <v>-53187.698649999991</v>
      </c>
      <c r="L19" s="6">
        <f t="shared" si="5"/>
        <v>66.898246663853612</v>
      </c>
      <c r="M19" s="30" t="s">
        <v>69</v>
      </c>
      <c r="N19" s="19"/>
      <c r="O19" s="19"/>
      <c r="P19" s="20"/>
    </row>
    <row r="20" spans="1:16" s="21" customFormat="1" ht="36.75" customHeight="1" x14ac:dyDescent="0.25">
      <c r="A20" s="28" t="s">
        <v>53</v>
      </c>
      <c r="B20" s="18" t="s">
        <v>15</v>
      </c>
      <c r="C20" s="6">
        <v>89763.525200000004</v>
      </c>
      <c r="D20" s="6">
        <v>27000</v>
      </c>
      <c r="E20" s="6">
        <v>41311.919999999998</v>
      </c>
      <c r="F20" s="6">
        <v>67577.342009999993</v>
      </c>
      <c r="G20" s="6">
        <f t="shared" si="0"/>
        <v>40577.342009999993</v>
      </c>
      <c r="H20" s="39">
        <f t="shared" si="1"/>
        <v>250.28645188888885</v>
      </c>
      <c r="I20" s="6">
        <f t="shared" si="2"/>
        <v>26265.422009999995</v>
      </c>
      <c r="J20" s="6">
        <f t="shared" si="3"/>
        <v>163.57831349886425</v>
      </c>
      <c r="K20" s="6">
        <f t="shared" si="4"/>
        <v>-22186.183190000011</v>
      </c>
      <c r="L20" s="6">
        <f t="shared" si="5"/>
        <v>75.283743435245555</v>
      </c>
      <c r="M20" s="30" t="s">
        <v>75</v>
      </c>
      <c r="N20" s="19"/>
      <c r="O20" s="19"/>
      <c r="P20" s="20"/>
    </row>
    <row r="21" spans="1:16" s="21" customFormat="1" ht="88.5" customHeight="1" x14ac:dyDescent="0.25">
      <c r="A21" s="28" t="s">
        <v>54</v>
      </c>
      <c r="B21" s="18" t="s">
        <v>16</v>
      </c>
      <c r="C21" s="6">
        <v>67856.041599999997</v>
      </c>
      <c r="D21" s="6">
        <v>43743</v>
      </c>
      <c r="E21" s="6">
        <v>38177.235000000001</v>
      </c>
      <c r="F21" s="6">
        <v>40001.865169999997</v>
      </c>
      <c r="G21" s="6">
        <f t="shared" si="0"/>
        <v>-3741.1348300000027</v>
      </c>
      <c r="H21" s="39">
        <f t="shared" si="1"/>
        <v>91.447466268888732</v>
      </c>
      <c r="I21" s="6">
        <f t="shared" si="2"/>
        <v>1824.6301699999967</v>
      </c>
      <c r="J21" s="6">
        <f t="shared" si="3"/>
        <v>104.77936699711228</v>
      </c>
      <c r="K21" s="6">
        <f t="shared" si="4"/>
        <v>-27854.17643</v>
      </c>
      <c r="L21" s="6">
        <f t="shared" si="5"/>
        <v>58.951073812711172</v>
      </c>
      <c r="M21" s="30" t="s">
        <v>20</v>
      </c>
      <c r="N21" s="19"/>
      <c r="O21" s="19"/>
      <c r="P21" s="20"/>
    </row>
    <row r="22" spans="1:16" ht="63" customHeight="1" x14ac:dyDescent="0.25">
      <c r="A22" s="25" t="s">
        <v>55</v>
      </c>
      <c r="B22" s="5" t="s">
        <v>8</v>
      </c>
      <c r="C22" s="2">
        <v>33829.300000000003</v>
      </c>
      <c r="D22" s="6">
        <v>364461.1</v>
      </c>
      <c r="E22" s="7">
        <v>376572</v>
      </c>
      <c r="F22" s="6">
        <v>376572</v>
      </c>
      <c r="G22" s="6">
        <f t="shared" si="0"/>
        <v>12110.900000000023</v>
      </c>
      <c r="H22" s="39">
        <f t="shared" si="1"/>
        <v>103.32296094151063</v>
      </c>
      <c r="I22" s="6">
        <f t="shared" si="2"/>
        <v>0</v>
      </c>
      <c r="J22" s="6">
        <f t="shared" si="3"/>
        <v>100</v>
      </c>
      <c r="K22" s="6">
        <f t="shared" si="4"/>
        <v>342742.7</v>
      </c>
      <c r="L22" s="6">
        <f t="shared" si="5"/>
        <v>1113.1533906997779</v>
      </c>
      <c r="M22" s="30" t="s">
        <v>20</v>
      </c>
      <c r="N22" s="10"/>
      <c r="O22" s="10"/>
      <c r="P22" s="12"/>
    </row>
    <row r="23" spans="1:16" ht="74.25" customHeight="1" x14ac:dyDescent="0.25">
      <c r="A23" s="27" t="s">
        <v>56</v>
      </c>
      <c r="B23" s="5" t="s">
        <v>6</v>
      </c>
      <c r="C23" s="2">
        <v>2797237.2927700002</v>
      </c>
      <c r="D23" s="34">
        <v>2324408.0999999996</v>
      </c>
      <c r="E23" s="6">
        <v>2549260.9190000002</v>
      </c>
      <c r="F23" s="6">
        <v>2509748.33604</v>
      </c>
      <c r="G23" s="6">
        <f t="shared" si="0"/>
        <v>185340.23604000034</v>
      </c>
      <c r="H23" s="39">
        <f t="shared" si="1"/>
        <v>107.97365299320718</v>
      </c>
      <c r="I23" s="6">
        <f t="shared" si="2"/>
        <v>-39512.582960000262</v>
      </c>
      <c r="J23" s="6">
        <f t="shared" si="3"/>
        <v>98.450037708360597</v>
      </c>
      <c r="K23" s="6">
        <f t="shared" si="4"/>
        <v>-287488.95673000021</v>
      </c>
      <c r="L23" s="6">
        <f t="shared" si="5"/>
        <v>89.722396542006962</v>
      </c>
      <c r="M23" s="30" t="s">
        <v>20</v>
      </c>
      <c r="N23" s="10"/>
      <c r="O23" s="10"/>
      <c r="P23" s="12"/>
    </row>
    <row r="24" spans="1:16" ht="58.5" customHeight="1" x14ac:dyDescent="0.25">
      <c r="A24" s="26" t="s">
        <v>64</v>
      </c>
      <c r="B24" s="5" t="s">
        <v>7</v>
      </c>
      <c r="C24" s="2">
        <v>3412492.63588</v>
      </c>
      <c r="D24" s="34">
        <v>3616086.9</v>
      </c>
      <c r="E24" s="6">
        <v>3678856.7710000002</v>
      </c>
      <c r="F24" s="6">
        <v>3678767.4210000001</v>
      </c>
      <c r="G24" s="6">
        <f t="shared" si="0"/>
        <v>62680.521000000183</v>
      </c>
      <c r="H24" s="39">
        <f t="shared" si="1"/>
        <v>101.7333798311097</v>
      </c>
      <c r="I24" s="6">
        <f t="shared" si="2"/>
        <v>-89.350000000093132</v>
      </c>
      <c r="J24" s="6">
        <f t="shared" si="3"/>
        <v>99.99757125635594</v>
      </c>
      <c r="K24" s="6">
        <f t="shared" si="4"/>
        <v>266274.78512000013</v>
      </c>
      <c r="L24" s="6">
        <f t="shared" si="5"/>
        <v>107.80294094470139</v>
      </c>
      <c r="M24" s="30" t="s">
        <v>20</v>
      </c>
      <c r="N24" s="10"/>
      <c r="O24" s="10"/>
      <c r="P24" s="12"/>
    </row>
    <row r="25" spans="1:16" ht="51" customHeight="1" x14ac:dyDescent="0.25">
      <c r="A25" s="26" t="s">
        <v>57</v>
      </c>
      <c r="B25" s="5" t="s">
        <v>9</v>
      </c>
      <c r="C25" s="2">
        <v>30485.944189999998</v>
      </c>
      <c r="D25" s="6">
        <v>870.8</v>
      </c>
      <c r="E25" s="6">
        <v>8577.6096300000008</v>
      </c>
      <c r="F25" s="6">
        <v>8481.3623200000002</v>
      </c>
      <c r="G25" s="6">
        <f t="shared" si="0"/>
        <v>7610.56232</v>
      </c>
      <c r="H25" s="39">
        <f t="shared" si="1"/>
        <v>973.97362425355993</v>
      </c>
      <c r="I25" s="6">
        <f t="shared" si="2"/>
        <v>-96.247310000000653</v>
      </c>
      <c r="J25" s="6">
        <f t="shared" si="3"/>
        <v>98.877923872131262</v>
      </c>
      <c r="K25" s="6">
        <f t="shared" si="4"/>
        <v>-22004.581869999998</v>
      </c>
      <c r="L25" s="6">
        <f t="shared" si="5"/>
        <v>27.82056631456426</v>
      </c>
      <c r="M25" s="29" t="s">
        <v>74</v>
      </c>
      <c r="N25" s="10"/>
      <c r="O25" s="10"/>
      <c r="P25" s="12"/>
    </row>
    <row r="26" spans="1:16" ht="86.25" customHeight="1" x14ac:dyDescent="0.25">
      <c r="A26" s="25" t="s">
        <v>72</v>
      </c>
      <c r="B26" s="8" t="s">
        <v>18</v>
      </c>
      <c r="C26" s="2">
        <v>-886.06736999999998</v>
      </c>
      <c r="D26" s="6">
        <v>0</v>
      </c>
      <c r="E26" s="6">
        <v>0</v>
      </c>
      <c r="F26" s="6">
        <v>-9592.7746200000001</v>
      </c>
      <c r="G26" s="6">
        <f t="shared" si="0"/>
        <v>-9592.7746200000001</v>
      </c>
      <c r="H26" s="39">
        <v>0</v>
      </c>
      <c r="I26" s="6">
        <f t="shared" si="2"/>
        <v>-9592.7746200000001</v>
      </c>
      <c r="J26" s="6">
        <v>0</v>
      </c>
      <c r="K26" s="6">
        <f t="shared" si="4"/>
        <v>-8706.7072499999995</v>
      </c>
      <c r="L26" s="6">
        <f t="shared" si="5"/>
        <v>1082.6236181115664</v>
      </c>
      <c r="M26" s="29" t="s">
        <v>73</v>
      </c>
      <c r="O26" s="10"/>
      <c r="P26" s="12"/>
    </row>
    <row r="27" spans="1:16" x14ac:dyDescent="0.25">
      <c r="A27" s="41" t="s">
        <v>10</v>
      </c>
      <c r="B27" s="42"/>
      <c r="C27" s="31">
        <f>SUM(C6:C26)</f>
        <v>9748727.38105</v>
      </c>
      <c r="D27" s="33">
        <f>SUM(D6:D26)</f>
        <v>9584067.2000000011</v>
      </c>
      <c r="E27" s="33">
        <f>SUM(E6:E26)</f>
        <v>9891507.5996300001</v>
      </c>
      <c r="F27" s="33">
        <f>SUM(F6:F26)</f>
        <v>9947627.23697</v>
      </c>
      <c r="G27" s="33">
        <f t="shared" si="0"/>
        <v>363560.03696999885</v>
      </c>
      <c r="H27" s="36">
        <f t="shared" si="1"/>
        <v>103.79337946388772</v>
      </c>
      <c r="I27" s="33">
        <f t="shared" si="2"/>
        <v>56119.637339999899</v>
      </c>
      <c r="J27" s="33">
        <f t="shared" si="3"/>
        <v>100.5673517082684</v>
      </c>
      <c r="K27" s="33">
        <f t="shared" si="4"/>
        <v>198899.85592</v>
      </c>
      <c r="L27" s="36">
        <f t="shared" si="5"/>
        <v>102.04026482786492</v>
      </c>
      <c r="M27" s="32"/>
    </row>
  </sheetData>
  <mergeCells count="13">
    <mergeCell ref="A27:B27"/>
    <mergeCell ref="M2:M4"/>
    <mergeCell ref="A1:M1"/>
    <mergeCell ref="G2:L2"/>
    <mergeCell ref="G3:H3"/>
    <mergeCell ref="I3:J3"/>
    <mergeCell ref="K3:L3"/>
    <mergeCell ref="F2:F4"/>
    <mergeCell ref="E2:E4"/>
    <mergeCell ref="D2:D4"/>
    <mergeCell ref="C2:C4"/>
    <mergeCell ref="B2:B4"/>
    <mergeCell ref="A2:A4"/>
  </mergeCells>
  <pageMargins left="0.70866141732283472" right="0.31496062992125984" top="0.35433070866141736" bottom="0.35433070866141736" header="0" footer="0"/>
  <pageSetup paperSize="9" scale="58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Nalimova-NA</cp:lastModifiedBy>
  <cp:lastPrinted>2020-07-02T15:21:20Z</cp:lastPrinted>
  <dcterms:created xsi:type="dcterms:W3CDTF">2019-11-29T06:05:23Z</dcterms:created>
  <dcterms:modified xsi:type="dcterms:W3CDTF">2021-05-12T06:20:18Z</dcterms:modified>
</cp:coreProperties>
</file>