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80" windowWidth="10515" windowHeight="3720"/>
  </bookViews>
  <sheets>
    <sheet name="Лист3" sheetId="3" r:id="rId1"/>
  </sheets>
  <calcPr calcId="145621"/>
</workbook>
</file>

<file path=xl/calcChain.xml><?xml version="1.0" encoding="utf-8"?>
<calcChain xmlns="http://schemas.openxmlformats.org/spreadsheetml/2006/main">
  <c r="K89" i="3" l="1"/>
  <c r="L64" i="3"/>
  <c r="L65" i="3"/>
  <c r="L66" i="3"/>
  <c r="F94" i="3" l="1"/>
  <c r="G94" i="3"/>
  <c r="H94" i="3"/>
  <c r="I94" i="3"/>
  <c r="J94" i="3"/>
  <c r="K94" i="3"/>
  <c r="L94" i="3"/>
  <c r="F95" i="3"/>
  <c r="G95" i="3"/>
  <c r="H95" i="3"/>
  <c r="I95" i="3"/>
  <c r="J95" i="3"/>
  <c r="K95" i="3"/>
  <c r="L95" i="3"/>
  <c r="F96" i="3"/>
  <c r="G96" i="3"/>
  <c r="H96" i="3"/>
  <c r="I96" i="3"/>
  <c r="J96" i="3"/>
  <c r="K96" i="3"/>
  <c r="L96" i="3"/>
  <c r="F97" i="3"/>
  <c r="G97" i="3"/>
  <c r="H97" i="3"/>
  <c r="I97" i="3"/>
  <c r="J97" i="3"/>
  <c r="K97" i="3"/>
  <c r="L97" i="3"/>
  <c r="E94" i="3"/>
  <c r="E95" i="3"/>
  <c r="E96" i="3"/>
  <c r="E97" i="3"/>
  <c r="I88" i="3"/>
  <c r="F89" i="3"/>
  <c r="G89" i="3"/>
  <c r="H89" i="3"/>
  <c r="I89" i="3"/>
  <c r="J89" i="3"/>
  <c r="L89" i="3"/>
  <c r="F90" i="3"/>
  <c r="G90" i="3"/>
  <c r="M90" i="3" s="1"/>
  <c r="H90" i="3"/>
  <c r="I90" i="3"/>
  <c r="J90" i="3"/>
  <c r="K90" i="3"/>
  <c r="L90" i="3"/>
  <c r="F91" i="3"/>
  <c r="G91" i="3"/>
  <c r="H91" i="3"/>
  <c r="I91" i="3"/>
  <c r="J91" i="3"/>
  <c r="K91" i="3"/>
  <c r="L91" i="3"/>
  <c r="F92" i="3"/>
  <c r="G92" i="3"/>
  <c r="H92" i="3"/>
  <c r="I92" i="3"/>
  <c r="J92" i="3"/>
  <c r="K92" i="3"/>
  <c r="L92" i="3"/>
  <c r="E89" i="3"/>
  <c r="E90" i="3"/>
  <c r="E91" i="3"/>
  <c r="E92" i="3"/>
  <c r="K66" i="3"/>
  <c r="M57" i="3"/>
  <c r="M56" i="3"/>
  <c r="M55" i="3"/>
  <c r="M54" i="3"/>
  <c r="L53" i="3"/>
  <c r="K53" i="3"/>
  <c r="J53" i="3"/>
  <c r="H53" i="3"/>
  <c r="G53" i="3"/>
  <c r="F53" i="3"/>
  <c r="E53" i="3"/>
  <c r="M89" i="3" l="1"/>
  <c r="M92" i="3"/>
  <c r="M91" i="3"/>
  <c r="M53" i="3"/>
  <c r="J48" i="3" l="1"/>
  <c r="J88" i="3" s="1"/>
  <c r="M37" i="3" l="1"/>
  <c r="M36" i="3"/>
  <c r="M35" i="3"/>
  <c r="M34" i="3"/>
  <c r="L33" i="3"/>
  <c r="K33" i="3"/>
  <c r="J33" i="3"/>
  <c r="I33" i="3"/>
  <c r="H33" i="3"/>
  <c r="G33" i="3"/>
  <c r="M33" i="3" l="1"/>
  <c r="M15" i="3"/>
  <c r="M16" i="3"/>
  <c r="M17" i="3"/>
  <c r="M19" i="3"/>
  <c r="M20" i="3"/>
  <c r="M21" i="3"/>
  <c r="M22" i="3"/>
  <c r="M29" i="3"/>
  <c r="M30" i="3"/>
  <c r="M31" i="3"/>
  <c r="M32" i="3"/>
  <c r="M39" i="3"/>
  <c r="M40" i="3"/>
  <c r="M41" i="3"/>
  <c r="M42" i="3"/>
  <c r="M49" i="3"/>
  <c r="M50" i="3"/>
  <c r="M51" i="3"/>
  <c r="M52" i="3"/>
  <c r="M59" i="3"/>
  <c r="M60" i="3"/>
  <c r="M61" i="3"/>
  <c r="M62" i="3"/>
  <c r="M69" i="3"/>
  <c r="M70" i="3"/>
  <c r="M71" i="3"/>
  <c r="M72" i="3"/>
  <c r="M74" i="3"/>
  <c r="M75" i="3"/>
  <c r="M76" i="3"/>
  <c r="M77" i="3"/>
  <c r="M14" i="3"/>
  <c r="J46" i="3" l="1"/>
  <c r="K46" i="3"/>
  <c r="L46" i="3"/>
  <c r="I46" i="3"/>
  <c r="F99" i="3" l="1"/>
  <c r="G99" i="3"/>
  <c r="H99" i="3"/>
  <c r="I99" i="3"/>
  <c r="J99" i="3"/>
  <c r="K99" i="3"/>
  <c r="L99" i="3"/>
  <c r="F100" i="3"/>
  <c r="G100" i="3"/>
  <c r="H100" i="3"/>
  <c r="I100" i="3"/>
  <c r="J100" i="3"/>
  <c r="K100" i="3"/>
  <c r="L100" i="3"/>
  <c r="F101" i="3"/>
  <c r="G101" i="3"/>
  <c r="H101" i="3"/>
  <c r="I101" i="3"/>
  <c r="J101" i="3"/>
  <c r="K101" i="3"/>
  <c r="L101" i="3"/>
  <c r="F102" i="3"/>
  <c r="G102" i="3"/>
  <c r="H102" i="3"/>
  <c r="I102" i="3"/>
  <c r="J102" i="3"/>
  <c r="K102" i="3"/>
  <c r="L102" i="3"/>
  <c r="E99" i="3"/>
  <c r="E100" i="3"/>
  <c r="E101" i="3"/>
  <c r="M101" i="3" s="1"/>
  <c r="E102" i="3"/>
  <c r="H64" i="3"/>
  <c r="I64" i="3"/>
  <c r="J64" i="3"/>
  <c r="H65" i="3"/>
  <c r="I65" i="3"/>
  <c r="J65" i="3"/>
  <c r="H66" i="3"/>
  <c r="I66" i="3"/>
  <c r="J66" i="3"/>
  <c r="H67" i="3"/>
  <c r="I67" i="3"/>
  <c r="J67" i="3"/>
  <c r="K67" i="3"/>
  <c r="L67" i="3"/>
  <c r="G64" i="3"/>
  <c r="G65" i="3"/>
  <c r="G66" i="3"/>
  <c r="G67" i="3"/>
  <c r="F63" i="3"/>
  <c r="E63" i="3"/>
  <c r="L58" i="3"/>
  <c r="L98" i="3" s="1"/>
  <c r="K58" i="3"/>
  <c r="K98" i="3" s="1"/>
  <c r="J58" i="3"/>
  <c r="J98" i="3" s="1"/>
  <c r="I58" i="3"/>
  <c r="I98" i="3" s="1"/>
  <c r="H58" i="3"/>
  <c r="H98" i="3" s="1"/>
  <c r="G58" i="3"/>
  <c r="G98" i="3" s="1"/>
  <c r="F58" i="3"/>
  <c r="F98" i="3" s="1"/>
  <c r="E58" i="3"/>
  <c r="M66" i="3" l="1"/>
  <c r="E98" i="3"/>
  <c r="M98" i="3" s="1"/>
  <c r="M58" i="3"/>
  <c r="M65" i="3"/>
  <c r="M100" i="3"/>
  <c r="M64" i="3"/>
  <c r="M99" i="3"/>
  <c r="M67" i="3"/>
  <c r="M102" i="3"/>
  <c r="G48" i="3"/>
  <c r="G38" i="3"/>
  <c r="G63" i="3" l="1"/>
  <c r="G88" i="3"/>
  <c r="F84" i="3"/>
  <c r="F104" i="3" s="1"/>
  <c r="G84" i="3"/>
  <c r="G104" i="3" s="1"/>
  <c r="H84" i="3"/>
  <c r="H104" i="3" s="1"/>
  <c r="I84" i="3"/>
  <c r="I104" i="3" s="1"/>
  <c r="J84" i="3"/>
  <c r="J104" i="3" s="1"/>
  <c r="K84" i="3"/>
  <c r="L84" i="3"/>
  <c r="L104" i="3" s="1"/>
  <c r="F85" i="3"/>
  <c r="F105" i="3" s="1"/>
  <c r="G85" i="3"/>
  <c r="G105" i="3" s="1"/>
  <c r="H85" i="3"/>
  <c r="H105" i="3" s="1"/>
  <c r="I85" i="3"/>
  <c r="I105" i="3" s="1"/>
  <c r="J85" i="3"/>
  <c r="J105" i="3" s="1"/>
  <c r="K85" i="3"/>
  <c r="L85" i="3"/>
  <c r="L105" i="3" s="1"/>
  <c r="F86" i="3"/>
  <c r="F106" i="3" s="1"/>
  <c r="G86" i="3"/>
  <c r="G106" i="3" s="1"/>
  <c r="H86" i="3"/>
  <c r="H106" i="3" s="1"/>
  <c r="I86" i="3"/>
  <c r="I106" i="3" s="1"/>
  <c r="J86" i="3"/>
  <c r="J106" i="3" s="1"/>
  <c r="K86" i="3"/>
  <c r="K106" i="3" s="1"/>
  <c r="L86" i="3"/>
  <c r="L106" i="3" s="1"/>
  <c r="F87" i="3"/>
  <c r="F107" i="3" s="1"/>
  <c r="G87" i="3"/>
  <c r="G107" i="3" s="1"/>
  <c r="H87" i="3"/>
  <c r="H107" i="3" s="1"/>
  <c r="I87" i="3"/>
  <c r="I107" i="3" s="1"/>
  <c r="J87" i="3"/>
  <c r="J107" i="3" s="1"/>
  <c r="K87" i="3"/>
  <c r="K107" i="3" s="1"/>
  <c r="L87" i="3"/>
  <c r="L107" i="3" s="1"/>
  <c r="E84" i="3"/>
  <c r="E104" i="3" s="1"/>
  <c r="E85" i="3"/>
  <c r="E105" i="3" s="1"/>
  <c r="M105" i="3" s="1"/>
  <c r="E86" i="3"/>
  <c r="E106" i="3" s="1"/>
  <c r="M84" i="3" l="1"/>
  <c r="M86" i="3"/>
  <c r="M85" i="3"/>
  <c r="L82" i="3" l="1"/>
  <c r="K82" i="3"/>
  <c r="J82" i="3"/>
  <c r="I82" i="3"/>
  <c r="H82" i="3"/>
  <c r="G82" i="3"/>
  <c r="F82" i="3"/>
  <c r="E82" i="3"/>
  <c r="L81" i="3"/>
  <c r="K81" i="3"/>
  <c r="J81" i="3"/>
  <c r="I81" i="3"/>
  <c r="H81" i="3"/>
  <c r="G81" i="3"/>
  <c r="F81" i="3"/>
  <c r="E81" i="3"/>
  <c r="L80" i="3"/>
  <c r="K80" i="3"/>
  <c r="J80" i="3"/>
  <c r="I80" i="3"/>
  <c r="H80" i="3"/>
  <c r="G80" i="3"/>
  <c r="F80" i="3"/>
  <c r="E80" i="3"/>
  <c r="L79" i="3"/>
  <c r="K79" i="3"/>
  <c r="J79" i="3"/>
  <c r="I79" i="3"/>
  <c r="H79" i="3"/>
  <c r="G79" i="3"/>
  <c r="F79" i="3"/>
  <c r="E79" i="3"/>
  <c r="E78" i="3"/>
  <c r="E48" i="3"/>
  <c r="E88" i="3" s="1"/>
  <c r="L47" i="3"/>
  <c r="K47" i="3"/>
  <c r="J47" i="3"/>
  <c r="I47" i="3"/>
  <c r="H47" i="3"/>
  <c r="G47" i="3"/>
  <c r="F47" i="3"/>
  <c r="E47" i="3"/>
  <c r="H46" i="3"/>
  <c r="G46" i="3"/>
  <c r="F46" i="3"/>
  <c r="E46" i="3"/>
  <c r="L45" i="3"/>
  <c r="K45" i="3"/>
  <c r="J45" i="3"/>
  <c r="I45" i="3"/>
  <c r="H45" i="3"/>
  <c r="G45" i="3"/>
  <c r="F45" i="3"/>
  <c r="E45" i="3"/>
  <c r="L44" i="3"/>
  <c r="K44" i="3"/>
  <c r="J44" i="3"/>
  <c r="I44" i="3"/>
  <c r="H44" i="3"/>
  <c r="G44" i="3"/>
  <c r="F44" i="3"/>
  <c r="E44" i="3"/>
  <c r="F24" i="3"/>
  <c r="G24" i="3"/>
  <c r="H24" i="3"/>
  <c r="I24" i="3"/>
  <c r="J24" i="3"/>
  <c r="K24" i="3"/>
  <c r="L24" i="3"/>
  <c r="F25" i="3"/>
  <c r="G25" i="3"/>
  <c r="H25" i="3"/>
  <c r="I25" i="3"/>
  <c r="J25" i="3"/>
  <c r="K25" i="3"/>
  <c r="L25" i="3"/>
  <c r="F26" i="3"/>
  <c r="G26" i="3"/>
  <c r="H26" i="3"/>
  <c r="I26" i="3"/>
  <c r="J26" i="3"/>
  <c r="K26" i="3"/>
  <c r="L26" i="3"/>
  <c r="F27" i="3"/>
  <c r="G27" i="3"/>
  <c r="H27" i="3"/>
  <c r="I27" i="3"/>
  <c r="J27" i="3"/>
  <c r="K27" i="3"/>
  <c r="L27" i="3"/>
  <c r="E24" i="3"/>
  <c r="E25" i="3"/>
  <c r="E26" i="3"/>
  <c r="E27" i="3"/>
  <c r="M24" i="3" l="1"/>
  <c r="M27" i="3"/>
  <c r="M44" i="3"/>
  <c r="M45" i="3"/>
  <c r="M46" i="3"/>
  <c r="M47" i="3"/>
  <c r="M26" i="3"/>
  <c r="M25" i="3"/>
  <c r="M79" i="3"/>
  <c r="M80" i="3"/>
  <c r="M81" i="3"/>
  <c r="M82" i="3"/>
  <c r="F68" i="3"/>
  <c r="G68" i="3"/>
  <c r="H68" i="3"/>
  <c r="I68" i="3"/>
  <c r="J68" i="3"/>
  <c r="K68" i="3"/>
  <c r="L68" i="3"/>
  <c r="F73" i="3"/>
  <c r="G73" i="3"/>
  <c r="H73" i="3"/>
  <c r="I73" i="3"/>
  <c r="J73" i="3"/>
  <c r="K73" i="3"/>
  <c r="L73" i="3"/>
  <c r="L48" i="3"/>
  <c r="K48" i="3"/>
  <c r="J63" i="3"/>
  <c r="I63" i="3"/>
  <c r="H48" i="3"/>
  <c r="F48" i="3"/>
  <c r="H63" i="3" l="1"/>
  <c r="H88" i="3"/>
  <c r="L63" i="3"/>
  <c r="L88" i="3"/>
  <c r="M48" i="3"/>
  <c r="F88" i="3"/>
  <c r="K88" i="3"/>
  <c r="K63" i="3"/>
  <c r="M63" i="3" s="1"/>
  <c r="M68" i="3"/>
  <c r="M73" i="3"/>
  <c r="K78" i="3"/>
  <c r="I78" i="3"/>
  <c r="G78" i="3"/>
  <c r="L78" i="3"/>
  <c r="J78" i="3"/>
  <c r="H78" i="3"/>
  <c r="F78" i="3"/>
  <c r="L38" i="3"/>
  <c r="L28" i="3"/>
  <c r="L18" i="3"/>
  <c r="L13" i="3"/>
  <c r="K38" i="3"/>
  <c r="K28" i="3"/>
  <c r="K18" i="3"/>
  <c r="K13" i="3"/>
  <c r="M88" i="3" l="1"/>
  <c r="K93" i="3"/>
  <c r="L93" i="3"/>
  <c r="K83" i="3"/>
  <c r="K103" i="3" s="1"/>
  <c r="M78" i="3"/>
  <c r="L83" i="3"/>
  <c r="L43" i="3"/>
  <c r="L23" i="3"/>
  <c r="K23" i="3"/>
  <c r="K43" i="3"/>
  <c r="G18" i="3"/>
  <c r="G93" i="3" s="1"/>
  <c r="L103" i="3" l="1"/>
  <c r="M97" i="3"/>
  <c r="J18" i="3"/>
  <c r="J93" i="3" s="1"/>
  <c r="I18" i="3"/>
  <c r="H18" i="3"/>
  <c r="F18" i="3"/>
  <c r="F93" i="3" s="1"/>
  <c r="E18" i="3"/>
  <c r="E93" i="3" s="1"/>
  <c r="J38" i="3"/>
  <c r="I38" i="3"/>
  <c r="H38" i="3"/>
  <c r="H93" i="3" l="1"/>
  <c r="I93" i="3"/>
  <c r="M95" i="3"/>
  <c r="M18" i="3"/>
  <c r="M38" i="3"/>
  <c r="M104" i="3"/>
  <c r="M94" i="3"/>
  <c r="M106" i="3"/>
  <c r="M96" i="3"/>
  <c r="M93" i="3" l="1"/>
  <c r="H28" i="3"/>
  <c r="H43" i="3" s="1"/>
  <c r="G28" i="3"/>
  <c r="E28" i="3"/>
  <c r="E43" i="3" l="1"/>
  <c r="G43" i="3"/>
  <c r="F28" i="3"/>
  <c r="I28" i="3"/>
  <c r="I43" i="3" s="1"/>
  <c r="J28" i="3"/>
  <c r="J43" i="3" s="1"/>
  <c r="F13" i="3"/>
  <c r="F23" i="3" s="1"/>
  <c r="G13" i="3"/>
  <c r="G23" i="3" s="1"/>
  <c r="H13" i="3"/>
  <c r="I13" i="3"/>
  <c r="J13" i="3"/>
  <c r="E87" i="3"/>
  <c r="E13" i="3"/>
  <c r="M87" i="3" l="1"/>
  <c r="E107" i="3"/>
  <c r="M107" i="3" s="1"/>
  <c r="M28" i="3"/>
  <c r="M13" i="3"/>
  <c r="J23" i="3"/>
  <c r="J83" i="3"/>
  <c r="J103" i="3" s="1"/>
  <c r="H23" i="3"/>
  <c r="H83" i="3"/>
  <c r="H103" i="3" s="1"/>
  <c r="G83" i="3"/>
  <c r="G103" i="3" s="1"/>
  <c r="I23" i="3"/>
  <c r="I83" i="3"/>
  <c r="I103" i="3" s="1"/>
  <c r="F43" i="3"/>
  <c r="M43" i="3" s="1"/>
  <c r="F83" i="3"/>
  <c r="F103" i="3" s="1"/>
  <c r="E23" i="3"/>
  <c r="E83" i="3"/>
  <c r="E103" i="3" s="1"/>
  <c r="M103" i="3" s="1"/>
  <c r="M83" i="3" l="1"/>
  <c r="M23" i="3"/>
</calcChain>
</file>

<file path=xl/comments1.xml><?xml version="1.0" encoding="utf-8"?>
<comments xmlns="http://schemas.openxmlformats.org/spreadsheetml/2006/main">
  <authors>
    <author>Рыстакова Оксана Сергеевна</author>
  </authors>
  <commentList>
    <comment ref="K104" authorId="0">
      <text>
        <r>
          <rPr>
            <b/>
            <sz val="9"/>
            <color indexed="81"/>
            <rFont val="Tahoma"/>
            <family val="2"/>
            <charset val="204"/>
          </rPr>
          <t>Рыстакова Оксана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введено вручную</t>
        </r>
      </text>
    </comment>
    <comment ref="K105" authorId="0">
      <text>
        <r>
          <rPr>
            <b/>
            <sz val="9"/>
            <color indexed="81"/>
            <rFont val="Tahoma"/>
            <family val="2"/>
            <charset val="204"/>
          </rPr>
          <t>Рыстакова Оксана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введено вручную</t>
        </r>
      </text>
    </comment>
  </commentList>
</comments>
</file>

<file path=xl/sharedStrings.xml><?xml version="1.0" encoding="utf-8"?>
<sst xmlns="http://schemas.openxmlformats.org/spreadsheetml/2006/main" count="145" uniqueCount="41">
  <si>
    <t>Финансовые затраты, тыс. руб.</t>
  </si>
  <si>
    <t>2017 год</t>
  </si>
  <si>
    <t>Всего</t>
  </si>
  <si>
    <t>ФБ</t>
  </si>
  <si>
    <t>РБ</t>
  </si>
  <si>
    <t>МБ</t>
  </si>
  <si>
    <t>ВБ</t>
  </si>
  <si>
    <t>Итого по муниципальной программе</t>
  </si>
  <si>
    <t>ФИНАНСОВОЕ ОБЕСПЕЧЕНИЕ</t>
  </si>
  <si>
    <t>МЕРОПРИЯТИЙ МУНИЦИПАЛЬНОЙ ПРОГРАММЫ</t>
  </si>
  <si>
    <t>Наименование мероприятия Программы</t>
  </si>
  <si>
    <t>Исполнитель, участник Программы</t>
  </si>
  <si>
    <t>№ п/п</t>
  </si>
  <si>
    <t>Источник финансирования*</t>
  </si>
  <si>
    <t>РБ - безвозмездные поступления из бюджета Вологодской области (кроме дотаций);</t>
  </si>
  <si>
    <t>МБ - налоговые и неналоговые доходы бюджета города Вологды и дотации из бюджета Вологодской области;</t>
  </si>
  <si>
    <t>ВБ - внебюджетные источники финансирования.</t>
  </si>
  <si>
    <t>* ФБ - безвозмездные поступления из федерального бюджета;</t>
  </si>
  <si>
    <t>2018 год**</t>
  </si>
  <si>
    <t>2019 год**</t>
  </si>
  <si>
    <t>2020 год**</t>
  </si>
  <si>
    <t>2021 год**</t>
  </si>
  <si>
    <t>2022 год**</t>
  </si>
  <si>
    <t>Всего**</t>
  </si>
  <si>
    <t>Итого</t>
  </si>
  <si>
    <t xml:space="preserve"> </t>
  </si>
  <si>
    <t>МКУ «Служба городского хозяйства»</t>
  </si>
  <si>
    <t>Департамент городского хозяйства Администрации города Вологды</t>
  </si>
  <si>
    <t>2023 год**</t>
  </si>
  <si>
    <t>2024 год**</t>
  </si>
  <si>
    <t xml:space="preserve">Благоустройство муниципальных территорий общего пользования
</t>
  </si>
  <si>
    <t>Трудовое участие заинтересованных лиц в выполнении работ по благоустройству муниципальных территорий общего пользования</t>
  </si>
  <si>
    <t xml:space="preserve">Реализация регионального проекта «Формирование комфортной городской среды»
</t>
  </si>
  <si>
    <t>МКУ «Хозяйственная служба»</t>
  </si>
  <si>
    <t>Благоустройство дворовых территорий городского округа города Вологды</t>
  </si>
  <si>
    <t>Управление культуры и историко-культурного наследия Администрации города Вологды</t>
  </si>
  <si>
    <t>** Подлежат корректировке после формирования адресных перечней дворовых территорий многоквартирных домов и территорий общего пользования, расположенных на территории городского округа города Вологды и подлежащих благоустройству в рамках реализации муниципальной программы в 2018 - 2024 годах, а также уточнения объемов средств городского, областного и федерального бюджетов в соответствии с решением Вологодской городской Думы о бюджете города Вологды и законом Вологодской области об областном бюджете на очередной финансовый год и плановый период.».</t>
  </si>
  <si>
    <t>«Приложение № 5
к муниципальной программе  «Формирование
современной городской среды на территории
городского округа города Вологды»</t>
  </si>
  <si>
    <t>Администрации города Вологды</t>
  </si>
  <si>
    <t xml:space="preserve">Приложение № 3 к постановлению </t>
  </si>
  <si>
    <t xml:space="preserve">от 28.02.2023 № 257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</si>
</sst>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0" xfId="0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left" wrapText="1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3" fillId="2" borderId="0" xfId="0" applyFont="1" applyFill="1" applyAlignment="1">
      <alignment horizontal="center" wrapText="1"/>
    </xf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116"/>
  <sheetViews>
    <sheetView tabSelected="1" zoomScale="90" zoomScaleNormal="90" workbookViewId="0">
      <selection activeCell="L7" sqref="L7"/>
    </sheetView>
  </sheetViews>
  <sheetFormatPr defaultRowHeight="15" x14ac:dyDescent="0.25"/>
  <cols>
    <col min="1" max="1" width="7.140625" customWidth="1"/>
    <col min="2" max="3" width="23.42578125" customWidth="1"/>
    <col min="4" max="4" width="16" customWidth="1"/>
    <col min="5" max="5" width="11.42578125" customWidth="1"/>
    <col min="6" max="6" width="11.7109375" customWidth="1"/>
    <col min="7" max="7" width="12" customWidth="1"/>
    <col min="8" max="8" width="11.42578125" customWidth="1"/>
    <col min="9" max="9" width="12" customWidth="1"/>
    <col min="10" max="10" width="11.85546875" style="23" customWidth="1"/>
    <col min="11" max="11" width="12.28515625" style="23" customWidth="1"/>
    <col min="12" max="12" width="12.42578125" style="23" customWidth="1"/>
    <col min="13" max="13" width="18.42578125" customWidth="1"/>
  </cols>
  <sheetData>
    <row r="1" spans="1:13" s="20" customFormat="1" ht="15" customHeight="1" x14ac:dyDescent="0.25">
      <c r="H1" s="45" t="s">
        <v>39</v>
      </c>
      <c r="I1" s="45"/>
      <c r="J1" s="45"/>
      <c r="K1" s="45"/>
      <c r="L1" s="45"/>
      <c r="M1" s="45"/>
    </row>
    <row r="2" spans="1:13" s="20" customFormat="1" x14ac:dyDescent="0.25">
      <c r="H2" s="46" t="s">
        <v>38</v>
      </c>
      <c r="I2" s="46"/>
      <c r="J2" s="46"/>
      <c r="K2" s="46"/>
      <c r="L2" s="46"/>
      <c r="M2" s="46"/>
    </row>
    <row r="3" spans="1:13" s="20" customFormat="1" ht="16.5" customHeight="1" x14ac:dyDescent="0.25">
      <c r="H3" s="47" t="s">
        <v>40</v>
      </c>
      <c r="I3" s="47"/>
      <c r="J3" s="47"/>
      <c r="K3" s="47"/>
      <c r="L3" s="47"/>
      <c r="M3" s="47"/>
    </row>
    <row r="4" spans="1:13" x14ac:dyDescent="0.25">
      <c r="A4" s="20"/>
      <c r="B4" s="20"/>
      <c r="C4" s="20"/>
      <c r="D4" s="20"/>
      <c r="E4" s="20"/>
      <c r="F4" s="20"/>
      <c r="G4" s="20"/>
      <c r="H4" s="20"/>
      <c r="I4" s="20"/>
      <c r="M4" s="20"/>
    </row>
    <row r="5" spans="1:13" ht="63.75" customHeight="1" x14ac:dyDescent="0.25">
      <c r="A5" s="3"/>
      <c r="B5" s="3"/>
      <c r="C5" s="3"/>
      <c r="D5" s="1"/>
      <c r="E5" s="13"/>
      <c r="F5" s="13"/>
      <c r="G5" s="13"/>
      <c r="H5" s="48" t="s">
        <v>37</v>
      </c>
      <c r="I5" s="49"/>
      <c r="J5" s="49"/>
      <c r="K5" s="49"/>
      <c r="L5" s="49"/>
      <c r="M5" s="49"/>
    </row>
    <row r="6" spans="1:13" x14ac:dyDescent="0.25">
      <c r="A6" s="4"/>
      <c r="B6" s="3"/>
      <c r="C6" s="3"/>
      <c r="D6" s="3"/>
      <c r="E6" s="3"/>
      <c r="F6" s="3"/>
      <c r="G6" s="3"/>
      <c r="H6" s="3"/>
      <c r="I6" s="3"/>
      <c r="J6" s="24"/>
      <c r="K6" s="24"/>
      <c r="M6" s="20"/>
    </row>
    <row r="7" spans="1:13" x14ac:dyDescent="0.25">
      <c r="A7" s="52" t="s">
        <v>8</v>
      </c>
      <c r="B7" s="52"/>
      <c r="C7" s="52"/>
      <c r="D7" s="52"/>
      <c r="E7" s="52"/>
      <c r="F7" s="52"/>
      <c r="G7" s="52"/>
      <c r="H7" s="52"/>
      <c r="I7" s="52"/>
      <c r="J7" s="52"/>
      <c r="K7" s="52"/>
      <c r="M7" s="20"/>
    </row>
    <row r="8" spans="1:13" x14ac:dyDescent="0.25">
      <c r="A8" s="52" t="s">
        <v>9</v>
      </c>
      <c r="B8" s="52"/>
      <c r="C8" s="52"/>
      <c r="D8" s="52"/>
      <c r="E8" s="52"/>
      <c r="F8" s="52"/>
      <c r="G8" s="52"/>
      <c r="H8" s="52"/>
      <c r="I8" s="52"/>
      <c r="J8" s="52"/>
      <c r="K8" s="52"/>
      <c r="M8" s="20"/>
    </row>
    <row r="9" spans="1:13" x14ac:dyDescent="0.25">
      <c r="A9" s="4"/>
      <c r="B9" s="3"/>
      <c r="C9" s="3"/>
      <c r="D9" s="3"/>
      <c r="E9" s="3"/>
      <c r="F9" s="3"/>
      <c r="G9" s="3"/>
      <c r="H9" s="3"/>
      <c r="I9" s="3"/>
      <c r="J9" s="24"/>
      <c r="K9" s="24"/>
    </row>
    <row r="10" spans="1:13" ht="25.5" customHeight="1" x14ac:dyDescent="0.25">
      <c r="A10" s="50" t="s">
        <v>12</v>
      </c>
      <c r="B10" s="50" t="s">
        <v>10</v>
      </c>
      <c r="C10" s="50" t="s">
        <v>11</v>
      </c>
      <c r="D10" s="50" t="s">
        <v>13</v>
      </c>
      <c r="E10" s="51" t="s">
        <v>0</v>
      </c>
      <c r="F10" s="51"/>
      <c r="G10" s="51"/>
      <c r="H10" s="51"/>
      <c r="I10" s="51"/>
      <c r="J10" s="51"/>
      <c r="K10" s="51"/>
      <c r="L10" s="51"/>
      <c r="M10" s="51"/>
    </row>
    <row r="11" spans="1:13" ht="28.5" customHeight="1" x14ac:dyDescent="0.25">
      <c r="A11" s="50"/>
      <c r="B11" s="50"/>
      <c r="C11" s="50"/>
      <c r="D11" s="50"/>
      <c r="E11" s="12" t="s">
        <v>1</v>
      </c>
      <c r="F11" s="12" t="s">
        <v>18</v>
      </c>
      <c r="G11" s="12" t="s">
        <v>19</v>
      </c>
      <c r="H11" s="12" t="s">
        <v>20</v>
      </c>
      <c r="I11" s="12" t="s">
        <v>21</v>
      </c>
      <c r="J11" s="25" t="s">
        <v>22</v>
      </c>
      <c r="K11" s="25" t="s">
        <v>28</v>
      </c>
      <c r="L11" s="25" t="s">
        <v>29</v>
      </c>
      <c r="M11" s="10" t="s">
        <v>23</v>
      </c>
    </row>
    <row r="12" spans="1:13" x14ac:dyDescent="0.25">
      <c r="A12" s="5">
        <v>1</v>
      </c>
      <c r="B12" s="5">
        <v>2</v>
      </c>
      <c r="C12" s="5">
        <v>3</v>
      </c>
      <c r="D12" s="5">
        <v>4</v>
      </c>
      <c r="E12" s="10">
        <v>5</v>
      </c>
      <c r="F12" s="10">
        <v>6</v>
      </c>
      <c r="G12" s="12">
        <v>7</v>
      </c>
      <c r="H12" s="12">
        <v>8</v>
      </c>
      <c r="I12" s="12">
        <v>9</v>
      </c>
      <c r="J12" s="25">
        <v>10</v>
      </c>
      <c r="K12" s="25">
        <v>11</v>
      </c>
      <c r="L12" s="25">
        <v>12</v>
      </c>
      <c r="M12" s="9">
        <v>13</v>
      </c>
    </row>
    <row r="13" spans="1:13" ht="18.75" customHeight="1" x14ac:dyDescent="0.25">
      <c r="A13" s="30">
        <v>1</v>
      </c>
      <c r="B13" s="33" t="s">
        <v>34</v>
      </c>
      <c r="C13" s="29" t="s">
        <v>27</v>
      </c>
      <c r="D13" s="6" t="s">
        <v>2</v>
      </c>
      <c r="E13" s="2">
        <f>E14+E15+E16+E17</f>
        <v>175583.30000000002</v>
      </c>
      <c r="F13" s="2">
        <f t="shared" ref="F13:J13" si="0">F14+F15+F16+F17</f>
        <v>240365.1</v>
      </c>
      <c r="G13" s="2">
        <f t="shared" si="0"/>
        <v>4012.6</v>
      </c>
      <c r="H13" s="2">
        <f t="shared" si="0"/>
        <v>40</v>
      </c>
      <c r="I13" s="2">
        <f t="shared" si="0"/>
        <v>28865.599999999999</v>
      </c>
      <c r="J13" s="17">
        <f t="shared" si="0"/>
        <v>1578.4</v>
      </c>
      <c r="K13" s="17">
        <f t="shared" ref="K13:L13" si="1">K14+K15+K16+K17</f>
        <v>0</v>
      </c>
      <c r="L13" s="17">
        <f t="shared" si="1"/>
        <v>0</v>
      </c>
      <c r="M13" s="2">
        <f t="shared" ref="M13:M44" si="2">SUM(E13:L13)</f>
        <v>450445</v>
      </c>
    </row>
    <row r="14" spans="1:13" x14ac:dyDescent="0.25">
      <c r="A14" s="31"/>
      <c r="B14" s="34"/>
      <c r="C14" s="29"/>
      <c r="D14" s="6" t="s">
        <v>3</v>
      </c>
      <c r="E14" s="2">
        <v>84469.2</v>
      </c>
      <c r="F14" s="2">
        <v>71511.3</v>
      </c>
      <c r="G14" s="2">
        <v>0</v>
      </c>
      <c r="H14" s="2">
        <v>0</v>
      </c>
      <c r="I14" s="2">
        <v>0</v>
      </c>
      <c r="J14" s="17">
        <v>0</v>
      </c>
      <c r="K14" s="17">
        <v>0</v>
      </c>
      <c r="L14" s="17">
        <v>0</v>
      </c>
      <c r="M14" s="2">
        <f t="shared" si="2"/>
        <v>155980.5</v>
      </c>
    </row>
    <row r="15" spans="1:13" x14ac:dyDescent="0.25">
      <c r="A15" s="31"/>
      <c r="B15" s="34"/>
      <c r="C15" s="29"/>
      <c r="D15" s="6" t="s">
        <v>4</v>
      </c>
      <c r="E15" s="2">
        <v>51771.5</v>
      </c>
      <c r="F15" s="2">
        <v>72019.899999999994</v>
      </c>
      <c r="G15" s="17">
        <v>0</v>
      </c>
      <c r="H15" s="2">
        <v>0</v>
      </c>
      <c r="I15" s="2">
        <v>0</v>
      </c>
      <c r="J15" s="17">
        <v>0</v>
      </c>
      <c r="K15" s="17">
        <v>0</v>
      </c>
      <c r="L15" s="17">
        <v>0</v>
      </c>
      <c r="M15" s="2">
        <f t="shared" si="2"/>
        <v>123791.4</v>
      </c>
    </row>
    <row r="16" spans="1:13" x14ac:dyDescent="0.25">
      <c r="A16" s="31"/>
      <c r="B16" s="34"/>
      <c r="C16" s="29"/>
      <c r="D16" s="6" t="s">
        <v>5</v>
      </c>
      <c r="E16" s="2">
        <v>39342.6</v>
      </c>
      <c r="F16" s="2">
        <v>96833.9</v>
      </c>
      <c r="G16" s="17">
        <v>4012.6</v>
      </c>
      <c r="H16" s="2">
        <v>40</v>
      </c>
      <c r="I16" s="2">
        <v>28865.599999999999</v>
      </c>
      <c r="J16" s="17">
        <v>1578.4</v>
      </c>
      <c r="K16" s="17">
        <v>0</v>
      </c>
      <c r="L16" s="17">
        <v>0</v>
      </c>
      <c r="M16" s="2">
        <f t="shared" si="2"/>
        <v>170673.1</v>
      </c>
    </row>
    <row r="17" spans="1:13" x14ac:dyDescent="0.25">
      <c r="A17" s="31"/>
      <c r="B17" s="34"/>
      <c r="C17" s="29"/>
      <c r="D17" s="6" t="s">
        <v>6</v>
      </c>
      <c r="E17" s="11">
        <v>0</v>
      </c>
      <c r="F17" s="2">
        <v>0</v>
      </c>
      <c r="G17" s="17">
        <v>0</v>
      </c>
      <c r="H17" s="2">
        <v>0</v>
      </c>
      <c r="I17" s="2">
        <v>0</v>
      </c>
      <c r="J17" s="17">
        <v>0</v>
      </c>
      <c r="K17" s="17">
        <v>0</v>
      </c>
      <c r="L17" s="17">
        <v>0</v>
      </c>
      <c r="M17" s="2">
        <f t="shared" si="2"/>
        <v>0</v>
      </c>
    </row>
    <row r="18" spans="1:13" ht="18.75" customHeight="1" x14ac:dyDescent="0.25">
      <c r="A18" s="31"/>
      <c r="B18" s="34"/>
      <c r="C18" s="29" t="s">
        <v>26</v>
      </c>
      <c r="D18" s="14" t="s">
        <v>2</v>
      </c>
      <c r="E18" s="2">
        <f>E19+E20+E21+E22</f>
        <v>0</v>
      </c>
      <c r="F18" s="2">
        <f t="shared" ref="F18:J18" si="3">F19+F20+F21+F22</f>
        <v>0</v>
      </c>
      <c r="G18" s="17">
        <f t="shared" si="3"/>
        <v>11080</v>
      </c>
      <c r="H18" s="2">
        <f t="shared" si="3"/>
        <v>2951.1</v>
      </c>
      <c r="I18" s="2">
        <f t="shared" si="3"/>
        <v>1037.3</v>
      </c>
      <c r="J18" s="17">
        <f t="shared" si="3"/>
        <v>735.9</v>
      </c>
      <c r="K18" s="17">
        <f t="shared" ref="K18:L18" si="4">K19+K20+K21+K22</f>
        <v>796.4</v>
      </c>
      <c r="L18" s="17">
        <f t="shared" si="4"/>
        <v>0</v>
      </c>
      <c r="M18" s="2">
        <f t="shared" si="2"/>
        <v>16600.7</v>
      </c>
    </row>
    <row r="19" spans="1:13" x14ac:dyDescent="0.25">
      <c r="A19" s="31"/>
      <c r="B19" s="34"/>
      <c r="C19" s="29"/>
      <c r="D19" s="14" t="s">
        <v>3</v>
      </c>
      <c r="E19" s="2">
        <v>0</v>
      </c>
      <c r="F19" s="2">
        <v>0</v>
      </c>
      <c r="G19" s="17">
        <v>0</v>
      </c>
      <c r="H19" s="2">
        <v>0</v>
      </c>
      <c r="I19" s="2">
        <v>0</v>
      </c>
      <c r="J19" s="17">
        <v>0</v>
      </c>
      <c r="K19" s="17">
        <v>0</v>
      </c>
      <c r="L19" s="17">
        <v>0</v>
      </c>
      <c r="M19" s="2">
        <f t="shared" si="2"/>
        <v>0</v>
      </c>
    </row>
    <row r="20" spans="1:13" x14ac:dyDescent="0.25">
      <c r="A20" s="31"/>
      <c r="B20" s="34"/>
      <c r="C20" s="29"/>
      <c r="D20" s="14" t="s">
        <v>4</v>
      </c>
      <c r="E20" s="2">
        <v>0</v>
      </c>
      <c r="F20" s="2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2">
        <f t="shared" si="2"/>
        <v>0</v>
      </c>
    </row>
    <row r="21" spans="1:13" x14ac:dyDescent="0.25">
      <c r="A21" s="31"/>
      <c r="B21" s="34"/>
      <c r="C21" s="29"/>
      <c r="D21" s="14" t="s">
        <v>5</v>
      </c>
      <c r="E21" s="2">
        <v>0</v>
      </c>
      <c r="F21" s="2">
        <v>0</v>
      </c>
      <c r="G21" s="17">
        <v>11080</v>
      </c>
      <c r="H21" s="17">
        <v>2951.1</v>
      </c>
      <c r="I21" s="17">
        <v>1037.3</v>
      </c>
      <c r="J21" s="17">
        <v>735.9</v>
      </c>
      <c r="K21" s="17">
        <v>796.4</v>
      </c>
      <c r="L21" s="17">
        <v>0</v>
      </c>
      <c r="M21" s="2">
        <f t="shared" si="2"/>
        <v>16600.7</v>
      </c>
    </row>
    <row r="22" spans="1:13" x14ac:dyDescent="0.25">
      <c r="A22" s="31"/>
      <c r="B22" s="34"/>
      <c r="C22" s="29"/>
      <c r="D22" s="14" t="s">
        <v>6</v>
      </c>
      <c r="E22" s="11">
        <v>0</v>
      </c>
      <c r="F22" s="2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2">
        <f t="shared" si="2"/>
        <v>0</v>
      </c>
    </row>
    <row r="23" spans="1:13" ht="18.75" customHeight="1" x14ac:dyDescent="0.25">
      <c r="A23" s="31"/>
      <c r="B23" s="34"/>
      <c r="C23" s="29" t="s">
        <v>24</v>
      </c>
      <c r="D23" s="16" t="s">
        <v>2</v>
      </c>
      <c r="E23" s="2">
        <f t="shared" ref="E23:L26" si="5">E13+E18</f>
        <v>175583.30000000002</v>
      </c>
      <c r="F23" s="2">
        <f t="shared" si="5"/>
        <v>240365.1</v>
      </c>
      <c r="G23" s="17">
        <f t="shared" si="5"/>
        <v>15092.6</v>
      </c>
      <c r="H23" s="17">
        <f t="shared" si="5"/>
        <v>2991.1</v>
      </c>
      <c r="I23" s="17">
        <f t="shared" si="5"/>
        <v>29902.899999999998</v>
      </c>
      <c r="J23" s="19">
        <f t="shared" si="5"/>
        <v>2314.3000000000002</v>
      </c>
      <c r="K23" s="19">
        <f t="shared" si="5"/>
        <v>796.4</v>
      </c>
      <c r="L23" s="19">
        <f t="shared" si="5"/>
        <v>0</v>
      </c>
      <c r="M23" s="2">
        <f t="shared" si="2"/>
        <v>467045.7</v>
      </c>
    </row>
    <row r="24" spans="1:13" x14ac:dyDescent="0.25">
      <c r="A24" s="31"/>
      <c r="B24" s="34"/>
      <c r="C24" s="29"/>
      <c r="D24" s="16" t="s">
        <v>3</v>
      </c>
      <c r="E24" s="2">
        <f t="shared" si="5"/>
        <v>84469.2</v>
      </c>
      <c r="F24" s="2">
        <f t="shared" si="5"/>
        <v>71511.3</v>
      </c>
      <c r="G24" s="17">
        <f t="shared" si="5"/>
        <v>0</v>
      </c>
      <c r="H24" s="17">
        <f t="shared" si="5"/>
        <v>0</v>
      </c>
      <c r="I24" s="19">
        <f t="shared" si="5"/>
        <v>0</v>
      </c>
      <c r="J24" s="19">
        <f t="shared" si="5"/>
        <v>0</v>
      </c>
      <c r="K24" s="19">
        <f t="shared" si="5"/>
        <v>0</v>
      </c>
      <c r="L24" s="19">
        <f t="shared" si="5"/>
        <v>0</v>
      </c>
      <c r="M24" s="2">
        <f t="shared" si="2"/>
        <v>155980.5</v>
      </c>
    </row>
    <row r="25" spans="1:13" x14ac:dyDescent="0.25">
      <c r="A25" s="31"/>
      <c r="B25" s="34"/>
      <c r="C25" s="29"/>
      <c r="D25" s="16" t="s">
        <v>4</v>
      </c>
      <c r="E25" s="2">
        <f t="shared" si="5"/>
        <v>51771.5</v>
      </c>
      <c r="F25" s="2">
        <f t="shared" si="5"/>
        <v>72019.899999999994</v>
      </c>
      <c r="G25" s="17">
        <f t="shared" si="5"/>
        <v>0</v>
      </c>
      <c r="H25" s="17">
        <f t="shared" si="5"/>
        <v>0</v>
      </c>
      <c r="I25" s="19">
        <f t="shared" si="5"/>
        <v>0</v>
      </c>
      <c r="J25" s="19">
        <f t="shared" si="5"/>
        <v>0</v>
      </c>
      <c r="K25" s="19">
        <f t="shared" si="5"/>
        <v>0</v>
      </c>
      <c r="L25" s="19">
        <f t="shared" si="5"/>
        <v>0</v>
      </c>
      <c r="M25" s="2">
        <f t="shared" si="2"/>
        <v>123791.4</v>
      </c>
    </row>
    <row r="26" spans="1:13" x14ac:dyDescent="0.25">
      <c r="A26" s="31"/>
      <c r="B26" s="34"/>
      <c r="C26" s="29"/>
      <c r="D26" s="16" t="s">
        <v>5</v>
      </c>
      <c r="E26" s="2">
        <f t="shared" si="5"/>
        <v>39342.6</v>
      </c>
      <c r="F26" s="2">
        <f t="shared" si="5"/>
        <v>96833.9</v>
      </c>
      <c r="G26" s="17">
        <f t="shared" si="5"/>
        <v>15092.6</v>
      </c>
      <c r="H26" s="17">
        <f t="shared" si="5"/>
        <v>2991.1</v>
      </c>
      <c r="I26" s="17">
        <f t="shared" si="5"/>
        <v>29902.899999999998</v>
      </c>
      <c r="J26" s="19">
        <f t="shared" si="5"/>
        <v>2314.3000000000002</v>
      </c>
      <c r="K26" s="19">
        <f t="shared" si="5"/>
        <v>796.4</v>
      </c>
      <c r="L26" s="19">
        <f t="shared" si="5"/>
        <v>0</v>
      </c>
      <c r="M26" s="2">
        <f t="shared" si="2"/>
        <v>187273.8</v>
      </c>
    </row>
    <row r="27" spans="1:13" x14ac:dyDescent="0.25">
      <c r="A27" s="32"/>
      <c r="B27" s="35"/>
      <c r="C27" s="29"/>
      <c r="D27" s="16" t="s">
        <v>6</v>
      </c>
      <c r="E27" s="2">
        <f>E17+E22</f>
        <v>0</v>
      </c>
      <c r="F27" s="2">
        <f t="shared" ref="F27:L27" si="6">F17+F22</f>
        <v>0</v>
      </c>
      <c r="G27" s="17">
        <f t="shared" si="6"/>
        <v>0</v>
      </c>
      <c r="H27" s="17">
        <f t="shared" si="6"/>
        <v>0</v>
      </c>
      <c r="I27" s="19">
        <f t="shared" si="6"/>
        <v>0</v>
      </c>
      <c r="J27" s="19">
        <f t="shared" si="6"/>
        <v>0</v>
      </c>
      <c r="K27" s="19">
        <f t="shared" si="6"/>
        <v>0</v>
      </c>
      <c r="L27" s="19">
        <f t="shared" si="6"/>
        <v>0</v>
      </c>
      <c r="M27" s="2">
        <f t="shared" si="2"/>
        <v>0</v>
      </c>
    </row>
    <row r="28" spans="1:13" ht="15" customHeight="1" x14ac:dyDescent="0.25">
      <c r="A28" s="30">
        <v>2</v>
      </c>
      <c r="B28" s="33" t="s">
        <v>30</v>
      </c>
      <c r="C28" s="29" t="s">
        <v>27</v>
      </c>
      <c r="D28" s="6" t="s">
        <v>2</v>
      </c>
      <c r="E28" s="2">
        <f>E29+E30+E31+E32</f>
        <v>32418.1</v>
      </c>
      <c r="F28" s="2">
        <f t="shared" ref="F28:J28" si="7">F29+F30+F31+F32</f>
        <v>42360.299999999996</v>
      </c>
      <c r="G28" s="17">
        <f>G31</f>
        <v>503.5</v>
      </c>
      <c r="H28" s="17">
        <f>H31</f>
        <v>0</v>
      </c>
      <c r="I28" s="17">
        <f t="shared" si="7"/>
        <v>0</v>
      </c>
      <c r="J28" s="17">
        <f t="shared" si="7"/>
        <v>0</v>
      </c>
      <c r="K28" s="17">
        <f t="shared" ref="K28:L28" si="8">K29+K30+K31+K32</f>
        <v>0</v>
      </c>
      <c r="L28" s="17">
        <f t="shared" si="8"/>
        <v>0</v>
      </c>
      <c r="M28" s="2">
        <f t="shared" si="2"/>
        <v>75281.899999999994</v>
      </c>
    </row>
    <row r="29" spans="1:13" x14ac:dyDescent="0.25">
      <c r="A29" s="31"/>
      <c r="B29" s="34"/>
      <c r="C29" s="29"/>
      <c r="D29" s="6" t="s">
        <v>3</v>
      </c>
      <c r="E29" s="2">
        <v>20099.2</v>
      </c>
      <c r="F29" s="2">
        <v>21776.799999999999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2">
        <f t="shared" si="2"/>
        <v>41876</v>
      </c>
    </row>
    <row r="30" spans="1:13" x14ac:dyDescent="0.25">
      <c r="A30" s="31"/>
      <c r="B30" s="34"/>
      <c r="C30" s="29"/>
      <c r="D30" s="6" t="s">
        <v>4</v>
      </c>
      <c r="E30" s="2">
        <v>12318.9</v>
      </c>
      <c r="F30" s="2">
        <v>12588.3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2">
        <f t="shared" si="2"/>
        <v>24907.199999999997</v>
      </c>
    </row>
    <row r="31" spans="1:13" x14ac:dyDescent="0.25">
      <c r="A31" s="31"/>
      <c r="B31" s="34"/>
      <c r="C31" s="29"/>
      <c r="D31" s="6" t="s">
        <v>5</v>
      </c>
      <c r="E31" s="2">
        <v>0</v>
      </c>
      <c r="F31" s="2">
        <v>7995.2</v>
      </c>
      <c r="G31" s="17">
        <v>503.5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2">
        <f t="shared" si="2"/>
        <v>8498.7000000000007</v>
      </c>
    </row>
    <row r="32" spans="1:13" x14ac:dyDescent="0.25">
      <c r="A32" s="31"/>
      <c r="B32" s="34"/>
      <c r="C32" s="29"/>
      <c r="D32" s="6" t="s">
        <v>6</v>
      </c>
      <c r="E32" s="2">
        <v>0</v>
      </c>
      <c r="F32" s="2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2">
        <f t="shared" si="2"/>
        <v>0</v>
      </c>
    </row>
    <row r="33" spans="1:13" s="20" customFormat="1" hidden="1" x14ac:dyDescent="0.25">
      <c r="A33" s="31"/>
      <c r="B33" s="34"/>
      <c r="C33" s="29" t="s">
        <v>35</v>
      </c>
      <c r="D33" s="22" t="s">
        <v>2</v>
      </c>
      <c r="E33" s="2">
        <v>0</v>
      </c>
      <c r="F33" s="2">
        <v>0</v>
      </c>
      <c r="G33" s="17">
        <f>SUM(G34:G37)</f>
        <v>0</v>
      </c>
      <c r="H33" s="17">
        <f>H36</f>
        <v>0</v>
      </c>
      <c r="I33" s="17">
        <f t="shared" ref="I33:L33" si="9">I34+I35+I36+I37</f>
        <v>0</v>
      </c>
      <c r="J33" s="17">
        <f t="shared" si="9"/>
        <v>0</v>
      </c>
      <c r="K33" s="17">
        <f t="shared" si="9"/>
        <v>0</v>
      </c>
      <c r="L33" s="17">
        <f t="shared" si="9"/>
        <v>0</v>
      </c>
      <c r="M33" s="2">
        <f t="shared" si="2"/>
        <v>0</v>
      </c>
    </row>
    <row r="34" spans="1:13" s="20" customFormat="1" hidden="1" x14ac:dyDescent="0.25">
      <c r="A34" s="31"/>
      <c r="B34" s="34"/>
      <c r="C34" s="29"/>
      <c r="D34" s="22" t="s">
        <v>3</v>
      </c>
      <c r="E34" s="2">
        <v>0</v>
      </c>
      <c r="F34" s="2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2">
        <f t="shared" si="2"/>
        <v>0</v>
      </c>
    </row>
    <row r="35" spans="1:13" s="20" customFormat="1" hidden="1" x14ac:dyDescent="0.25">
      <c r="A35" s="31"/>
      <c r="B35" s="34"/>
      <c r="C35" s="29"/>
      <c r="D35" s="22" t="s">
        <v>4</v>
      </c>
      <c r="E35" s="2">
        <v>0</v>
      </c>
      <c r="F35" s="2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2">
        <f t="shared" si="2"/>
        <v>0</v>
      </c>
    </row>
    <row r="36" spans="1:13" s="20" customFormat="1" hidden="1" x14ac:dyDescent="0.25">
      <c r="A36" s="31"/>
      <c r="B36" s="34"/>
      <c r="C36" s="29"/>
      <c r="D36" s="22" t="s">
        <v>5</v>
      </c>
      <c r="E36" s="2">
        <v>0</v>
      </c>
      <c r="F36" s="2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2">
        <f t="shared" si="2"/>
        <v>0</v>
      </c>
    </row>
    <row r="37" spans="1:13" s="20" customFormat="1" hidden="1" x14ac:dyDescent="0.25">
      <c r="A37" s="31"/>
      <c r="B37" s="34"/>
      <c r="C37" s="29"/>
      <c r="D37" s="22" t="s">
        <v>6</v>
      </c>
      <c r="E37" s="2">
        <v>0</v>
      </c>
      <c r="F37" s="2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2">
        <f t="shared" si="2"/>
        <v>0</v>
      </c>
    </row>
    <row r="38" spans="1:13" x14ac:dyDescent="0.25">
      <c r="A38" s="31"/>
      <c r="B38" s="34"/>
      <c r="C38" s="29" t="s">
        <v>26</v>
      </c>
      <c r="D38" s="14" t="s">
        <v>2</v>
      </c>
      <c r="E38" s="2">
        <v>0</v>
      </c>
      <c r="F38" s="2">
        <v>0</v>
      </c>
      <c r="G38" s="17">
        <f>SUM(G39:G42)</f>
        <v>2404.5</v>
      </c>
      <c r="H38" s="17">
        <f>H41</f>
        <v>12166</v>
      </c>
      <c r="I38" s="17">
        <f t="shared" ref="I38:J38" si="10">I39+I40+I41+I42</f>
        <v>1096.8</v>
      </c>
      <c r="J38" s="17">
        <f t="shared" si="10"/>
        <v>1861.6</v>
      </c>
      <c r="K38" s="17">
        <f t="shared" ref="K38:L38" si="11">K39+K40+K41+K42</f>
        <v>0</v>
      </c>
      <c r="L38" s="17">
        <f t="shared" si="11"/>
        <v>0</v>
      </c>
      <c r="M38" s="2">
        <f t="shared" si="2"/>
        <v>17528.899999999998</v>
      </c>
    </row>
    <row r="39" spans="1:13" x14ac:dyDescent="0.25">
      <c r="A39" s="31"/>
      <c r="B39" s="34"/>
      <c r="C39" s="29"/>
      <c r="D39" s="14" t="s">
        <v>3</v>
      </c>
      <c r="E39" s="2">
        <v>0</v>
      </c>
      <c r="F39" s="2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2">
        <f t="shared" si="2"/>
        <v>0</v>
      </c>
    </row>
    <row r="40" spans="1:13" x14ac:dyDescent="0.25">
      <c r="A40" s="31"/>
      <c r="B40" s="34"/>
      <c r="C40" s="29"/>
      <c r="D40" s="14" t="s">
        <v>4</v>
      </c>
      <c r="E40" s="2">
        <v>0</v>
      </c>
      <c r="F40" s="2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2">
        <f t="shared" si="2"/>
        <v>0</v>
      </c>
    </row>
    <row r="41" spans="1:13" x14ac:dyDescent="0.25">
      <c r="A41" s="31"/>
      <c r="B41" s="34"/>
      <c r="C41" s="29"/>
      <c r="D41" s="14" t="s">
        <v>5</v>
      </c>
      <c r="E41" s="2">
        <v>0</v>
      </c>
      <c r="F41" s="2">
        <v>0</v>
      </c>
      <c r="G41" s="17">
        <v>2404.5</v>
      </c>
      <c r="H41" s="17">
        <v>12166</v>
      </c>
      <c r="I41" s="17">
        <v>1096.8</v>
      </c>
      <c r="J41" s="17">
        <v>1861.6</v>
      </c>
      <c r="K41" s="17">
        <v>0</v>
      </c>
      <c r="L41" s="17">
        <v>0</v>
      </c>
      <c r="M41" s="2">
        <f t="shared" si="2"/>
        <v>17528.899999999998</v>
      </c>
    </row>
    <row r="42" spans="1:13" x14ac:dyDescent="0.25">
      <c r="A42" s="31"/>
      <c r="B42" s="34"/>
      <c r="C42" s="29"/>
      <c r="D42" s="14" t="s">
        <v>6</v>
      </c>
      <c r="E42" s="2">
        <v>0</v>
      </c>
      <c r="F42" s="2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2">
        <f t="shared" si="2"/>
        <v>0</v>
      </c>
    </row>
    <row r="43" spans="1:13" ht="18.75" customHeight="1" x14ac:dyDescent="0.25">
      <c r="A43" s="31"/>
      <c r="B43" s="34"/>
      <c r="C43" s="29" t="s">
        <v>24</v>
      </c>
      <c r="D43" s="16" t="s">
        <v>2</v>
      </c>
      <c r="E43" s="2">
        <f t="shared" ref="E43:L43" si="12">E28+E38</f>
        <v>32418.1</v>
      </c>
      <c r="F43" s="2">
        <f t="shared" si="12"/>
        <v>42360.299999999996</v>
      </c>
      <c r="G43" s="17">
        <f t="shared" si="12"/>
        <v>2908</v>
      </c>
      <c r="H43" s="17">
        <f t="shared" si="12"/>
        <v>12166</v>
      </c>
      <c r="I43" s="17">
        <f t="shared" si="12"/>
        <v>1096.8</v>
      </c>
      <c r="J43" s="19">
        <f t="shared" si="12"/>
        <v>1861.6</v>
      </c>
      <c r="K43" s="19">
        <f t="shared" si="12"/>
        <v>0</v>
      </c>
      <c r="L43" s="19">
        <f t="shared" si="12"/>
        <v>0</v>
      </c>
      <c r="M43" s="2">
        <f t="shared" si="2"/>
        <v>92810.8</v>
      </c>
    </row>
    <row r="44" spans="1:13" x14ac:dyDescent="0.25">
      <c r="A44" s="31"/>
      <c r="B44" s="34"/>
      <c r="C44" s="29"/>
      <c r="D44" s="16" t="s">
        <v>3</v>
      </c>
      <c r="E44" s="2">
        <f t="shared" ref="E44:L44" si="13">E29+E39</f>
        <v>20099.2</v>
      </c>
      <c r="F44" s="2">
        <f t="shared" si="13"/>
        <v>21776.799999999999</v>
      </c>
      <c r="G44" s="17">
        <f t="shared" si="13"/>
        <v>0</v>
      </c>
      <c r="H44" s="17">
        <f t="shared" si="13"/>
        <v>0</v>
      </c>
      <c r="I44" s="19">
        <f t="shared" si="13"/>
        <v>0</v>
      </c>
      <c r="J44" s="19">
        <f t="shared" si="13"/>
        <v>0</v>
      </c>
      <c r="K44" s="19">
        <f t="shared" si="13"/>
        <v>0</v>
      </c>
      <c r="L44" s="19">
        <f t="shared" si="13"/>
        <v>0</v>
      </c>
      <c r="M44" s="2">
        <f t="shared" si="2"/>
        <v>41876</v>
      </c>
    </row>
    <row r="45" spans="1:13" x14ac:dyDescent="0.25">
      <c r="A45" s="31"/>
      <c r="B45" s="34"/>
      <c r="C45" s="29"/>
      <c r="D45" s="16" t="s">
        <v>4</v>
      </c>
      <c r="E45" s="2">
        <f t="shared" ref="E45:L45" si="14">E30+E40</f>
        <v>12318.9</v>
      </c>
      <c r="F45" s="2">
        <f t="shared" si="14"/>
        <v>12588.3</v>
      </c>
      <c r="G45" s="17">
        <f t="shared" si="14"/>
        <v>0</v>
      </c>
      <c r="H45" s="17">
        <f t="shared" si="14"/>
        <v>0</v>
      </c>
      <c r="I45" s="19">
        <f t="shared" si="14"/>
        <v>0</v>
      </c>
      <c r="J45" s="19">
        <f t="shared" si="14"/>
        <v>0</v>
      </c>
      <c r="K45" s="19">
        <f t="shared" si="14"/>
        <v>0</v>
      </c>
      <c r="L45" s="19">
        <f t="shared" si="14"/>
        <v>0</v>
      </c>
      <c r="M45" s="2">
        <f t="shared" ref="M45:M81" si="15">SUM(E45:L45)</f>
        <v>24907.199999999997</v>
      </c>
    </row>
    <row r="46" spans="1:13" x14ac:dyDescent="0.25">
      <c r="A46" s="31"/>
      <c r="B46" s="34"/>
      <c r="C46" s="29"/>
      <c r="D46" s="16" t="s">
        <v>5</v>
      </c>
      <c r="E46" s="2">
        <f t="shared" ref="E46:H46" si="16">E31+E41</f>
        <v>0</v>
      </c>
      <c r="F46" s="2">
        <f t="shared" si="16"/>
        <v>7995.2</v>
      </c>
      <c r="G46" s="17">
        <f t="shared" si="16"/>
        <v>2908</v>
      </c>
      <c r="H46" s="17">
        <f t="shared" si="16"/>
        <v>12166</v>
      </c>
      <c r="I46" s="17">
        <f>I31+I41</f>
        <v>1096.8</v>
      </c>
      <c r="J46" s="19">
        <f>J31+J41</f>
        <v>1861.6</v>
      </c>
      <c r="K46" s="19">
        <f>K31+K41</f>
        <v>0</v>
      </c>
      <c r="L46" s="19">
        <f>L31+L41</f>
        <v>0</v>
      </c>
      <c r="M46" s="2">
        <f t="shared" si="15"/>
        <v>26027.599999999999</v>
      </c>
    </row>
    <row r="47" spans="1:13" x14ac:dyDescent="0.25">
      <c r="A47" s="32"/>
      <c r="B47" s="35"/>
      <c r="C47" s="29"/>
      <c r="D47" s="16" t="s">
        <v>6</v>
      </c>
      <c r="E47" s="2">
        <f>E32+E42</f>
        <v>0</v>
      </c>
      <c r="F47" s="2">
        <f t="shared" ref="F47:L47" si="17">F32+F42</f>
        <v>0</v>
      </c>
      <c r="G47" s="17">
        <f t="shared" si="17"/>
        <v>0</v>
      </c>
      <c r="H47" s="17">
        <f t="shared" si="17"/>
        <v>0</v>
      </c>
      <c r="I47" s="19">
        <f t="shared" si="17"/>
        <v>0</v>
      </c>
      <c r="J47" s="19">
        <f t="shared" si="17"/>
        <v>0</v>
      </c>
      <c r="K47" s="19">
        <f t="shared" si="17"/>
        <v>0</v>
      </c>
      <c r="L47" s="19">
        <f t="shared" si="17"/>
        <v>0</v>
      </c>
      <c r="M47" s="2">
        <f t="shared" si="15"/>
        <v>0</v>
      </c>
    </row>
    <row r="48" spans="1:13" ht="18.75" customHeight="1" x14ac:dyDescent="0.25">
      <c r="A48" s="30">
        <v>3</v>
      </c>
      <c r="B48" s="33" t="s">
        <v>32</v>
      </c>
      <c r="C48" s="29" t="s">
        <v>35</v>
      </c>
      <c r="D48" s="15" t="s">
        <v>2</v>
      </c>
      <c r="E48" s="2">
        <f>E49+E50+E51+E52</f>
        <v>0</v>
      </c>
      <c r="F48" s="2">
        <f t="shared" ref="F48:L48" si="18">F49+F50+F51+F52</f>
        <v>0</v>
      </c>
      <c r="G48" s="17">
        <f>SUM(G49:G52)</f>
        <v>0</v>
      </c>
      <c r="H48" s="17">
        <f t="shared" si="18"/>
        <v>0</v>
      </c>
      <c r="I48" s="17">
        <v>0</v>
      </c>
      <c r="J48" s="17">
        <f t="shared" si="18"/>
        <v>0</v>
      </c>
      <c r="K48" s="17">
        <f t="shared" si="18"/>
        <v>67000</v>
      </c>
      <c r="L48" s="17">
        <f t="shared" si="18"/>
        <v>0</v>
      </c>
      <c r="M48" s="2">
        <f t="shared" si="15"/>
        <v>67000</v>
      </c>
    </row>
    <row r="49" spans="1:13" x14ac:dyDescent="0.25">
      <c r="A49" s="31"/>
      <c r="B49" s="34"/>
      <c r="C49" s="29"/>
      <c r="D49" s="15" t="s">
        <v>3</v>
      </c>
      <c r="E49" s="2">
        <v>0</v>
      </c>
      <c r="F49" s="2">
        <v>0</v>
      </c>
      <c r="G49" s="17">
        <v>0</v>
      </c>
      <c r="H49" s="17">
        <v>0</v>
      </c>
      <c r="I49" s="17">
        <v>0</v>
      </c>
      <c r="J49" s="17">
        <v>0</v>
      </c>
      <c r="K49" s="17">
        <v>35553.5</v>
      </c>
      <c r="L49" s="17">
        <v>0</v>
      </c>
      <c r="M49" s="2">
        <f t="shared" si="15"/>
        <v>35553.5</v>
      </c>
    </row>
    <row r="50" spans="1:13" x14ac:dyDescent="0.25">
      <c r="A50" s="31"/>
      <c r="B50" s="34"/>
      <c r="C50" s="29"/>
      <c r="D50" s="15" t="s">
        <v>4</v>
      </c>
      <c r="E50" s="2">
        <v>0</v>
      </c>
      <c r="F50" s="2">
        <v>0</v>
      </c>
      <c r="G50" s="18">
        <v>0</v>
      </c>
      <c r="H50" s="17">
        <v>0</v>
      </c>
      <c r="I50" s="17">
        <v>0</v>
      </c>
      <c r="J50" s="17">
        <v>0</v>
      </c>
      <c r="K50" s="17">
        <v>18046.5</v>
      </c>
      <c r="L50" s="17">
        <v>0</v>
      </c>
      <c r="M50" s="2">
        <f t="shared" si="15"/>
        <v>18046.5</v>
      </c>
    </row>
    <row r="51" spans="1:13" x14ac:dyDescent="0.25">
      <c r="A51" s="31"/>
      <c r="B51" s="34"/>
      <c r="C51" s="29"/>
      <c r="D51" s="15" t="s">
        <v>5</v>
      </c>
      <c r="E51" s="2">
        <v>0</v>
      </c>
      <c r="F51" s="2">
        <v>0</v>
      </c>
      <c r="G51" s="18">
        <v>0</v>
      </c>
      <c r="H51" s="17">
        <v>0</v>
      </c>
      <c r="I51" s="17">
        <v>0</v>
      </c>
      <c r="J51" s="17">
        <v>0</v>
      </c>
      <c r="K51" s="17">
        <v>13400</v>
      </c>
      <c r="L51" s="17">
        <v>0</v>
      </c>
      <c r="M51" s="2">
        <f t="shared" si="15"/>
        <v>13400</v>
      </c>
    </row>
    <row r="52" spans="1:13" x14ac:dyDescent="0.25">
      <c r="A52" s="31"/>
      <c r="B52" s="34"/>
      <c r="C52" s="29"/>
      <c r="D52" s="15" t="s">
        <v>6</v>
      </c>
      <c r="E52" s="2">
        <v>0</v>
      </c>
      <c r="F52" s="2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2">
        <f t="shared" si="15"/>
        <v>0</v>
      </c>
    </row>
    <row r="53" spans="1:13" s="20" customFormat="1" ht="18.75" customHeight="1" x14ac:dyDescent="0.25">
      <c r="A53" s="31"/>
      <c r="B53" s="34"/>
      <c r="C53" s="29" t="s">
        <v>26</v>
      </c>
      <c r="D53" s="28" t="s">
        <v>2</v>
      </c>
      <c r="E53" s="2">
        <f>E54+E55+E56+E57</f>
        <v>0</v>
      </c>
      <c r="F53" s="2">
        <f t="shared" ref="F53" si="19">F54+F55+F56+F57</f>
        <v>0</v>
      </c>
      <c r="G53" s="17">
        <f>SUM(G54:G57)</f>
        <v>261909</v>
      </c>
      <c r="H53" s="17">
        <f t="shared" ref="H53" si="20">H54+H55+H56+H57</f>
        <v>260187.5</v>
      </c>
      <c r="I53" s="17">
        <v>255339.3</v>
      </c>
      <c r="J53" s="17">
        <f t="shared" ref="J53:L53" si="21">J54+J55+J56+J57</f>
        <v>244658.59999999998</v>
      </c>
      <c r="K53" s="17">
        <f t="shared" si="21"/>
        <v>286986.8</v>
      </c>
      <c r="L53" s="17">
        <f t="shared" si="21"/>
        <v>274858</v>
      </c>
      <c r="M53" s="2">
        <f t="shared" ref="M53:M57" si="22">SUM(E53:L53)</f>
        <v>1583939.2</v>
      </c>
    </row>
    <row r="54" spans="1:13" s="20" customFormat="1" x14ac:dyDescent="0.25">
      <c r="A54" s="31"/>
      <c r="B54" s="34"/>
      <c r="C54" s="29"/>
      <c r="D54" s="28" t="s">
        <v>3</v>
      </c>
      <c r="E54" s="2">
        <v>0</v>
      </c>
      <c r="F54" s="2">
        <v>0</v>
      </c>
      <c r="G54" s="17">
        <v>158651.29999999999</v>
      </c>
      <c r="H54" s="17">
        <v>143554.4</v>
      </c>
      <c r="I54" s="17">
        <v>138529.60000000001</v>
      </c>
      <c r="J54" s="17">
        <v>128463.9</v>
      </c>
      <c r="K54" s="17">
        <v>98571.199999999997</v>
      </c>
      <c r="L54" s="17">
        <v>148176.1</v>
      </c>
      <c r="M54" s="2">
        <f t="shared" si="22"/>
        <v>815946.49999999988</v>
      </c>
    </row>
    <row r="55" spans="1:13" s="20" customFormat="1" x14ac:dyDescent="0.25">
      <c r="A55" s="31"/>
      <c r="B55" s="34"/>
      <c r="C55" s="29"/>
      <c r="D55" s="28" t="s">
        <v>4</v>
      </c>
      <c r="E55" s="2">
        <v>0</v>
      </c>
      <c r="F55" s="2">
        <v>0</v>
      </c>
      <c r="G55" s="18">
        <v>53606.1</v>
      </c>
      <c r="H55" s="17">
        <v>72664.600000000006</v>
      </c>
      <c r="I55" s="17">
        <v>74032</v>
      </c>
      <c r="J55" s="17">
        <v>67262.899999999994</v>
      </c>
      <c r="K55" s="17">
        <v>131018.2</v>
      </c>
      <c r="L55" s="17">
        <v>71710.2</v>
      </c>
      <c r="M55" s="2">
        <f t="shared" si="22"/>
        <v>470294</v>
      </c>
    </row>
    <row r="56" spans="1:13" s="20" customFormat="1" x14ac:dyDescent="0.25">
      <c r="A56" s="31"/>
      <c r="B56" s="34"/>
      <c r="C56" s="29"/>
      <c r="D56" s="28" t="s">
        <v>5</v>
      </c>
      <c r="E56" s="2">
        <v>0</v>
      </c>
      <c r="F56" s="2">
        <v>0</v>
      </c>
      <c r="G56" s="18">
        <v>49651.6</v>
      </c>
      <c r="H56" s="17">
        <v>43968.5</v>
      </c>
      <c r="I56" s="17">
        <v>42777.599999999999</v>
      </c>
      <c r="J56" s="17">
        <v>48931.8</v>
      </c>
      <c r="K56" s="17">
        <v>57397.4</v>
      </c>
      <c r="L56" s="17">
        <v>54971.7</v>
      </c>
      <c r="M56" s="2">
        <f t="shared" si="22"/>
        <v>297698.59999999998</v>
      </c>
    </row>
    <row r="57" spans="1:13" s="20" customFormat="1" x14ac:dyDescent="0.25">
      <c r="A57" s="31"/>
      <c r="B57" s="34"/>
      <c r="C57" s="29"/>
      <c r="D57" s="28" t="s">
        <v>6</v>
      </c>
      <c r="E57" s="2">
        <v>0</v>
      </c>
      <c r="F57" s="2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2">
        <f t="shared" si="22"/>
        <v>0</v>
      </c>
    </row>
    <row r="58" spans="1:13" s="20" customFormat="1" ht="12.75" customHeight="1" x14ac:dyDescent="0.25">
      <c r="A58" s="31"/>
      <c r="B58" s="34"/>
      <c r="C58" s="29" t="s">
        <v>33</v>
      </c>
      <c r="D58" s="21" t="s">
        <v>2</v>
      </c>
      <c r="E58" s="2">
        <f>E59+E60+E61+E62</f>
        <v>0</v>
      </c>
      <c r="F58" s="2">
        <f t="shared" ref="F58" si="23">F59+F60+F61+F62</f>
        <v>0</v>
      </c>
      <c r="G58" s="17">
        <f>SUM(G59:G62)</f>
        <v>0</v>
      </c>
      <c r="H58" s="17">
        <f t="shared" ref="H58:L58" si="24">H59+H60+H61+H62</f>
        <v>744</v>
      </c>
      <c r="I58" s="17">
        <f t="shared" si="24"/>
        <v>0</v>
      </c>
      <c r="J58" s="17">
        <f t="shared" si="24"/>
        <v>0</v>
      </c>
      <c r="K58" s="17">
        <f t="shared" si="24"/>
        <v>0</v>
      </c>
      <c r="L58" s="17">
        <f t="shared" si="24"/>
        <v>0</v>
      </c>
      <c r="M58" s="2">
        <f t="shared" si="15"/>
        <v>744</v>
      </c>
    </row>
    <row r="59" spans="1:13" s="20" customFormat="1" ht="12.75" customHeight="1" x14ac:dyDescent="0.25">
      <c r="A59" s="31"/>
      <c r="B59" s="34"/>
      <c r="C59" s="29"/>
      <c r="D59" s="21" t="s">
        <v>3</v>
      </c>
      <c r="E59" s="2">
        <v>0</v>
      </c>
      <c r="F59" s="2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2">
        <f t="shared" si="15"/>
        <v>0</v>
      </c>
    </row>
    <row r="60" spans="1:13" s="20" customFormat="1" ht="12.75" customHeight="1" x14ac:dyDescent="0.25">
      <c r="A60" s="31"/>
      <c r="B60" s="34"/>
      <c r="C60" s="29"/>
      <c r="D60" s="21" t="s">
        <v>4</v>
      </c>
      <c r="E60" s="2">
        <v>0</v>
      </c>
      <c r="F60" s="2">
        <v>0</v>
      </c>
      <c r="G60" s="18">
        <v>0</v>
      </c>
      <c r="H60" s="17">
        <v>620</v>
      </c>
      <c r="I60" s="17">
        <v>0</v>
      </c>
      <c r="J60" s="17">
        <v>0</v>
      </c>
      <c r="K60" s="17">
        <v>0</v>
      </c>
      <c r="L60" s="17">
        <v>0</v>
      </c>
      <c r="M60" s="2">
        <f t="shared" si="15"/>
        <v>620</v>
      </c>
    </row>
    <row r="61" spans="1:13" s="20" customFormat="1" ht="12.75" customHeight="1" x14ac:dyDescent="0.25">
      <c r="A61" s="31"/>
      <c r="B61" s="34"/>
      <c r="C61" s="29"/>
      <c r="D61" s="21" t="s">
        <v>5</v>
      </c>
      <c r="E61" s="2">
        <v>0</v>
      </c>
      <c r="F61" s="2">
        <v>0</v>
      </c>
      <c r="G61" s="18">
        <v>0</v>
      </c>
      <c r="H61" s="17">
        <v>124</v>
      </c>
      <c r="I61" s="17">
        <v>0</v>
      </c>
      <c r="J61" s="17">
        <v>0</v>
      </c>
      <c r="K61" s="17">
        <v>0</v>
      </c>
      <c r="L61" s="17">
        <v>0</v>
      </c>
      <c r="M61" s="2">
        <f t="shared" si="15"/>
        <v>124</v>
      </c>
    </row>
    <row r="62" spans="1:13" s="20" customFormat="1" ht="12.75" customHeight="1" x14ac:dyDescent="0.25">
      <c r="A62" s="31"/>
      <c r="B62" s="34"/>
      <c r="C62" s="29"/>
      <c r="D62" s="21" t="s">
        <v>6</v>
      </c>
      <c r="E62" s="2">
        <v>0</v>
      </c>
      <c r="F62" s="2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2">
        <f t="shared" si="15"/>
        <v>0</v>
      </c>
    </row>
    <row r="63" spans="1:13" s="20" customFormat="1" ht="12.75" customHeight="1" x14ac:dyDescent="0.25">
      <c r="A63" s="31"/>
      <c r="B63" s="34"/>
      <c r="C63" s="29" t="s">
        <v>24</v>
      </c>
      <c r="D63" s="21" t="s">
        <v>2</v>
      </c>
      <c r="E63" s="2">
        <f>E64+E65+E66+E67</f>
        <v>0</v>
      </c>
      <c r="F63" s="2">
        <f t="shared" ref="F63" si="25">F64+F65+F66+F67</f>
        <v>0</v>
      </c>
      <c r="G63" s="17">
        <f t="shared" ref="G63:J66" si="26">G48+G58</f>
        <v>0</v>
      </c>
      <c r="H63" s="17">
        <f t="shared" si="26"/>
        <v>744</v>
      </c>
      <c r="I63" s="17">
        <f t="shared" si="26"/>
        <v>0</v>
      </c>
      <c r="J63" s="17">
        <f t="shared" si="26"/>
        <v>0</v>
      </c>
      <c r="K63" s="17">
        <f>K48+K53+K58</f>
        <v>353986.8</v>
      </c>
      <c r="L63" s="17">
        <f>L48+L53+L58</f>
        <v>274858</v>
      </c>
      <c r="M63" s="2">
        <f t="shared" si="15"/>
        <v>629588.80000000005</v>
      </c>
    </row>
    <row r="64" spans="1:13" s="20" customFormat="1" ht="12.75" customHeight="1" x14ac:dyDescent="0.25">
      <c r="A64" s="31"/>
      <c r="B64" s="34"/>
      <c r="C64" s="29"/>
      <c r="D64" s="21" t="s">
        <v>3</v>
      </c>
      <c r="E64" s="2">
        <v>0</v>
      </c>
      <c r="F64" s="2">
        <v>0</v>
      </c>
      <c r="G64" s="17">
        <f t="shared" si="26"/>
        <v>0</v>
      </c>
      <c r="H64" s="17">
        <f t="shared" si="26"/>
        <v>0</v>
      </c>
      <c r="I64" s="17">
        <f t="shared" si="26"/>
        <v>0</v>
      </c>
      <c r="J64" s="17">
        <f t="shared" si="26"/>
        <v>0</v>
      </c>
      <c r="K64" s="17">
        <v>134124.6</v>
      </c>
      <c r="L64" s="17">
        <f t="shared" ref="K64:L66" si="27">L49+L54+L59</f>
        <v>148176.1</v>
      </c>
      <c r="M64" s="2">
        <f t="shared" si="15"/>
        <v>282300.7</v>
      </c>
    </row>
    <row r="65" spans="1:13" s="20" customFormat="1" ht="12.75" customHeight="1" x14ac:dyDescent="0.25">
      <c r="A65" s="31"/>
      <c r="B65" s="34"/>
      <c r="C65" s="29"/>
      <c r="D65" s="21" t="s">
        <v>4</v>
      </c>
      <c r="E65" s="2">
        <v>0</v>
      </c>
      <c r="F65" s="2">
        <v>0</v>
      </c>
      <c r="G65" s="17">
        <f t="shared" si="26"/>
        <v>0</v>
      </c>
      <c r="H65" s="17">
        <f t="shared" si="26"/>
        <v>620</v>
      </c>
      <c r="I65" s="17">
        <f t="shared" si="26"/>
        <v>0</v>
      </c>
      <c r="J65" s="17">
        <f t="shared" si="26"/>
        <v>0</v>
      </c>
      <c r="K65" s="17">
        <v>149064.79999999999</v>
      </c>
      <c r="L65" s="17">
        <f t="shared" si="27"/>
        <v>71710.2</v>
      </c>
      <c r="M65" s="2">
        <f t="shared" si="15"/>
        <v>221395</v>
      </c>
    </row>
    <row r="66" spans="1:13" s="20" customFormat="1" ht="12.75" customHeight="1" x14ac:dyDescent="0.25">
      <c r="A66" s="31"/>
      <c r="B66" s="34"/>
      <c r="C66" s="29"/>
      <c r="D66" s="21" t="s">
        <v>5</v>
      </c>
      <c r="E66" s="2">
        <v>0</v>
      </c>
      <c r="F66" s="2">
        <v>0</v>
      </c>
      <c r="G66" s="17">
        <f t="shared" si="26"/>
        <v>0</v>
      </c>
      <c r="H66" s="17">
        <f t="shared" si="26"/>
        <v>124</v>
      </c>
      <c r="I66" s="17">
        <f t="shared" si="26"/>
        <v>0</v>
      </c>
      <c r="J66" s="17">
        <f t="shared" si="26"/>
        <v>0</v>
      </c>
      <c r="K66" s="17">
        <f t="shared" si="27"/>
        <v>70797.399999999994</v>
      </c>
      <c r="L66" s="17">
        <f t="shared" si="27"/>
        <v>54971.7</v>
      </c>
      <c r="M66" s="2">
        <f t="shared" si="15"/>
        <v>125893.09999999999</v>
      </c>
    </row>
    <row r="67" spans="1:13" s="20" customFormat="1" ht="12.75" customHeight="1" x14ac:dyDescent="0.25">
      <c r="A67" s="32"/>
      <c r="B67" s="35"/>
      <c r="C67" s="29"/>
      <c r="D67" s="21" t="s">
        <v>6</v>
      </c>
      <c r="E67" s="2">
        <v>0</v>
      </c>
      <c r="F67" s="2">
        <v>0</v>
      </c>
      <c r="G67" s="17">
        <f>G52+G62</f>
        <v>0</v>
      </c>
      <c r="H67" s="17">
        <f t="shared" ref="H67:L67" si="28">H52+H62</f>
        <v>0</v>
      </c>
      <c r="I67" s="17">
        <f t="shared" si="28"/>
        <v>0</v>
      </c>
      <c r="J67" s="17">
        <f t="shared" si="28"/>
        <v>0</v>
      </c>
      <c r="K67" s="17">
        <f t="shared" si="28"/>
        <v>0</v>
      </c>
      <c r="L67" s="17">
        <f t="shared" si="28"/>
        <v>0</v>
      </c>
      <c r="M67" s="2">
        <f t="shared" si="15"/>
        <v>0</v>
      </c>
    </row>
    <row r="68" spans="1:13" ht="12.75" customHeight="1" x14ac:dyDescent="0.25">
      <c r="A68" s="30">
        <v>4</v>
      </c>
      <c r="B68" s="33" t="s">
        <v>31</v>
      </c>
      <c r="C68" s="36" t="s">
        <v>27</v>
      </c>
      <c r="D68" s="15" t="s">
        <v>2</v>
      </c>
      <c r="E68" s="2">
        <v>0</v>
      </c>
      <c r="F68" s="2">
        <f t="shared" ref="F68:J68" si="29">F69+F70+F71+F72</f>
        <v>0</v>
      </c>
      <c r="G68" s="17">
        <f t="shared" si="29"/>
        <v>0</v>
      </c>
      <c r="H68" s="17">
        <f t="shared" si="29"/>
        <v>0</v>
      </c>
      <c r="I68" s="17">
        <f t="shared" si="29"/>
        <v>0</v>
      </c>
      <c r="J68" s="17">
        <f t="shared" si="29"/>
        <v>0</v>
      </c>
      <c r="K68" s="17">
        <f t="shared" ref="K68:L68" si="30">K69+K70+K71+K72</f>
        <v>0</v>
      </c>
      <c r="L68" s="17">
        <f t="shared" si="30"/>
        <v>0</v>
      </c>
      <c r="M68" s="2">
        <f t="shared" si="15"/>
        <v>0</v>
      </c>
    </row>
    <row r="69" spans="1:13" ht="12.75" customHeight="1" x14ac:dyDescent="0.25">
      <c r="A69" s="31"/>
      <c r="B69" s="34"/>
      <c r="C69" s="37"/>
      <c r="D69" s="15" t="s">
        <v>3</v>
      </c>
      <c r="E69" s="2">
        <v>0</v>
      </c>
      <c r="F69" s="2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2">
        <f t="shared" si="15"/>
        <v>0</v>
      </c>
    </row>
    <row r="70" spans="1:13" ht="12.75" customHeight="1" x14ac:dyDescent="0.25">
      <c r="A70" s="31"/>
      <c r="B70" s="34"/>
      <c r="C70" s="37"/>
      <c r="D70" s="15" t="s">
        <v>4</v>
      </c>
      <c r="E70" s="2">
        <v>0</v>
      </c>
      <c r="F70" s="2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2">
        <f t="shared" si="15"/>
        <v>0</v>
      </c>
    </row>
    <row r="71" spans="1:13" ht="12.75" customHeight="1" x14ac:dyDescent="0.25">
      <c r="A71" s="31"/>
      <c r="B71" s="34"/>
      <c r="C71" s="37"/>
      <c r="D71" s="15" t="s">
        <v>5</v>
      </c>
      <c r="E71" s="2">
        <v>0</v>
      </c>
      <c r="F71" s="2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2">
        <f t="shared" si="15"/>
        <v>0</v>
      </c>
    </row>
    <row r="72" spans="1:13" x14ac:dyDescent="0.25">
      <c r="A72" s="31"/>
      <c r="B72" s="34"/>
      <c r="C72" s="38"/>
      <c r="D72" s="15" t="s">
        <v>6</v>
      </c>
      <c r="E72" s="2">
        <v>0</v>
      </c>
      <c r="F72" s="2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2">
        <f t="shared" si="15"/>
        <v>0</v>
      </c>
    </row>
    <row r="73" spans="1:13" ht="15" customHeight="1" x14ac:dyDescent="0.25">
      <c r="A73" s="31"/>
      <c r="B73" s="34"/>
      <c r="C73" s="36" t="s">
        <v>26</v>
      </c>
      <c r="D73" s="15" t="s">
        <v>2</v>
      </c>
      <c r="E73" s="2">
        <v>0</v>
      </c>
      <c r="F73" s="2">
        <f t="shared" ref="F73:L73" si="31">F74+F75+F76+F77</f>
        <v>0</v>
      </c>
      <c r="G73" s="17">
        <f t="shared" si="31"/>
        <v>0</v>
      </c>
      <c r="H73" s="17">
        <f t="shared" si="31"/>
        <v>0</v>
      </c>
      <c r="I73" s="17">
        <f t="shared" si="31"/>
        <v>0</v>
      </c>
      <c r="J73" s="17">
        <f t="shared" si="31"/>
        <v>0</v>
      </c>
      <c r="K73" s="17">
        <f t="shared" si="31"/>
        <v>0</v>
      </c>
      <c r="L73" s="17">
        <f t="shared" si="31"/>
        <v>0</v>
      </c>
      <c r="M73" s="2">
        <f t="shared" si="15"/>
        <v>0</v>
      </c>
    </row>
    <row r="74" spans="1:13" x14ac:dyDescent="0.25">
      <c r="A74" s="31"/>
      <c r="B74" s="34"/>
      <c r="C74" s="37"/>
      <c r="D74" s="15" t="s">
        <v>3</v>
      </c>
      <c r="E74" s="2">
        <v>0</v>
      </c>
      <c r="F74" s="2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2">
        <f t="shared" si="15"/>
        <v>0</v>
      </c>
    </row>
    <row r="75" spans="1:13" x14ac:dyDescent="0.25">
      <c r="A75" s="31"/>
      <c r="B75" s="34"/>
      <c r="C75" s="37"/>
      <c r="D75" s="15" t="s">
        <v>4</v>
      </c>
      <c r="E75" s="2">
        <v>0</v>
      </c>
      <c r="F75" s="2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2">
        <f t="shared" si="15"/>
        <v>0</v>
      </c>
    </row>
    <row r="76" spans="1:13" x14ac:dyDescent="0.25">
      <c r="A76" s="31"/>
      <c r="B76" s="34"/>
      <c r="C76" s="37"/>
      <c r="D76" s="15" t="s">
        <v>5</v>
      </c>
      <c r="E76" s="2">
        <v>0</v>
      </c>
      <c r="F76" s="2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2">
        <f t="shared" si="15"/>
        <v>0</v>
      </c>
    </row>
    <row r="77" spans="1:13" x14ac:dyDescent="0.25">
      <c r="A77" s="31"/>
      <c r="B77" s="34"/>
      <c r="C77" s="38"/>
      <c r="D77" s="15" t="s">
        <v>6</v>
      </c>
      <c r="E77" s="2">
        <v>0</v>
      </c>
      <c r="F77" s="2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2">
        <f t="shared" si="15"/>
        <v>0</v>
      </c>
    </row>
    <row r="78" spans="1:13" ht="18.75" customHeight="1" x14ac:dyDescent="0.25">
      <c r="A78" s="31"/>
      <c r="B78" s="34"/>
      <c r="C78" s="29" t="s">
        <v>24</v>
      </c>
      <c r="D78" s="16" t="s">
        <v>2</v>
      </c>
      <c r="E78" s="2">
        <f t="shared" ref="E78:L78" si="32">E68+E73</f>
        <v>0</v>
      </c>
      <c r="F78" s="2">
        <f t="shared" si="32"/>
        <v>0</v>
      </c>
      <c r="G78" s="17">
        <f t="shared" si="32"/>
        <v>0</v>
      </c>
      <c r="H78" s="17">
        <f t="shared" si="32"/>
        <v>0</v>
      </c>
      <c r="I78" s="19">
        <f t="shared" si="32"/>
        <v>0</v>
      </c>
      <c r="J78" s="19">
        <f t="shared" si="32"/>
        <v>0</v>
      </c>
      <c r="K78" s="19">
        <f t="shared" si="32"/>
        <v>0</v>
      </c>
      <c r="L78" s="19">
        <f t="shared" si="32"/>
        <v>0</v>
      </c>
      <c r="M78" s="2">
        <f t="shared" si="15"/>
        <v>0</v>
      </c>
    </row>
    <row r="79" spans="1:13" x14ac:dyDescent="0.25">
      <c r="A79" s="31"/>
      <c r="B79" s="34"/>
      <c r="C79" s="29"/>
      <c r="D79" s="16" t="s">
        <v>3</v>
      </c>
      <c r="E79" s="2">
        <f t="shared" ref="E79:L79" si="33">E69+E74</f>
        <v>0</v>
      </c>
      <c r="F79" s="2">
        <f t="shared" si="33"/>
        <v>0</v>
      </c>
      <c r="G79" s="17">
        <f t="shared" si="33"/>
        <v>0</v>
      </c>
      <c r="H79" s="17">
        <f t="shared" si="33"/>
        <v>0</v>
      </c>
      <c r="I79" s="19">
        <f t="shared" si="33"/>
        <v>0</v>
      </c>
      <c r="J79" s="19">
        <f t="shared" si="33"/>
        <v>0</v>
      </c>
      <c r="K79" s="19">
        <f t="shared" si="33"/>
        <v>0</v>
      </c>
      <c r="L79" s="19">
        <f t="shared" si="33"/>
        <v>0</v>
      </c>
      <c r="M79" s="2">
        <f t="shared" si="15"/>
        <v>0</v>
      </c>
    </row>
    <row r="80" spans="1:13" x14ac:dyDescent="0.25">
      <c r="A80" s="31"/>
      <c r="B80" s="34"/>
      <c r="C80" s="29"/>
      <c r="D80" s="16" t="s">
        <v>4</v>
      </c>
      <c r="E80" s="2">
        <f t="shared" ref="E80:L80" si="34">E70+E75</f>
        <v>0</v>
      </c>
      <c r="F80" s="2">
        <f t="shared" si="34"/>
        <v>0</v>
      </c>
      <c r="G80" s="17">
        <f t="shared" si="34"/>
        <v>0</v>
      </c>
      <c r="H80" s="17">
        <f t="shared" si="34"/>
        <v>0</v>
      </c>
      <c r="I80" s="19">
        <f t="shared" si="34"/>
        <v>0</v>
      </c>
      <c r="J80" s="19">
        <f t="shared" si="34"/>
        <v>0</v>
      </c>
      <c r="K80" s="19">
        <f t="shared" si="34"/>
        <v>0</v>
      </c>
      <c r="L80" s="19">
        <f t="shared" si="34"/>
        <v>0</v>
      </c>
      <c r="M80" s="2">
        <f t="shared" si="15"/>
        <v>0</v>
      </c>
    </row>
    <row r="81" spans="1:13" x14ac:dyDescent="0.25">
      <c r="A81" s="31"/>
      <c r="B81" s="34"/>
      <c r="C81" s="29"/>
      <c r="D81" s="16" t="s">
        <v>5</v>
      </c>
      <c r="E81" s="2">
        <f t="shared" ref="E81:L81" si="35">E71+E76</f>
        <v>0</v>
      </c>
      <c r="F81" s="2">
        <f t="shared" si="35"/>
        <v>0</v>
      </c>
      <c r="G81" s="17">
        <f t="shared" si="35"/>
        <v>0</v>
      </c>
      <c r="H81" s="17">
        <f t="shared" si="35"/>
        <v>0</v>
      </c>
      <c r="I81" s="19">
        <f t="shared" si="35"/>
        <v>0</v>
      </c>
      <c r="J81" s="19">
        <f t="shared" si="35"/>
        <v>0</v>
      </c>
      <c r="K81" s="19">
        <f t="shared" si="35"/>
        <v>0</v>
      </c>
      <c r="L81" s="19">
        <f t="shared" si="35"/>
        <v>0</v>
      </c>
      <c r="M81" s="2">
        <f t="shared" si="15"/>
        <v>0</v>
      </c>
    </row>
    <row r="82" spans="1:13" x14ac:dyDescent="0.25">
      <c r="A82" s="32"/>
      <c r="B82" s="35"/>
      <c r="C82" s="29"/>
      <c r="D82" s="16" t="s">
        <v>6</v>
      </c>
      <c r="E82" s="2">
        <f>E72+E77</f>
        <v>0</v>
      </c>
      <c r="F82" s="2">
        <f t="shared" ref="F82:L82" si="36">F72+F77</f>
        <v>0</v>
      </c>
      <c r="G82" s="17">
        <f t="shared" si="36"/>
        <v>0</v>
      </c>
      <c r="H82" s="17">
        <f t="shared" si="36"/>
        <v>0</v>
      </c>
      <c r="I82" s="19">
        <f t="shared" si="36"/>
        <v>0</v>
      </c>
      <c r="J82" s="19">
        <f t="shared" si="36"/>
        <v>0</v>
      </c>
      <c r="K82" s="19">
        <f t="shared" si="36"/>
        <v>0</v>
      </c>
      <c r="L82" s="19">
        <f t="shared" si="36"/>
        <v>0</v>
      </c>
      <c r="M82" s="2">
        <f t="shared" ref="M82:M107" si="37">SUM(E82:L82)</f>
        <v>0</v>
      </c>
    </row>
    <row r="83" spans="1:13" x14ac:dyDescent="0.25">
      <c r="A83" s="30">
        <v>5</v>
      </c>
      <c r="B83" s="33" t="s">
        <v>7</v>
      </c>
      <c r="C83" s="29" t="s">
        <v>27</v>
      </c>
      <c r="D83" s="6" t="s">
        <v>2</v>
      </c>
      <c r="E83" s="2">
        <f t="shared" ref="E83:L85" si="38">E13+E28</f>
        <v>208001.40000000002</v>
      </c>
      <c r="F83" s="2">
        <f t="shared" si="38"/>
        <v>282725.40000000002</v>
      </c>
      <c r="G83" s="17">
        <f t="shared" si="38"/>
        <v>4516.1000000000004</v>
      </c>
      <c r="H83" s="17">
        <f t="shared" si="38"/>
        <v>40</v>
      </c>
      <c r="I83" s="17">
        <f t="shared" si="38"/>
        <v>28865.599999999999</v>
      </c>
      <c r="J83" s="17">
        <f t="shared" si="38"/>
        <v>1578.4</v>
      </c>
      <c r="K83" s="17">
        <f t="shared" si="38"/>
        <v>0</v>
      </c>
      <c r="L83" s="17">
        <f t="shared" si="38"/>
        <v>0</v>
      </c>
      <c r="M83" s="2">
        <f t="shared" si="37"/>
        <v>525726.9</v>
      </c>
    </row>
    <row r="84" spans="1:13" x14ac:dyDescent="0.25">
      <c r="A84" s="31"/>
      <c r="B84" s="34"/>
      <c r="C84" s="29"/>
      <c r="D84" s="6" t="s">
        <v>3</v>
      </c>
      <c r="E84" s="2">
        <f t="shared" si="38"/>
        <v>104568.4</v>
      </c>
      <c r="F84" s="2">
        <f t="shared" si="38"/>
        <v>93288.1</v>
      </c>
      <c r="G84" s="17">
        <f t="shared" si="38"/>
        <v>0</v>
      </c>
      <c r="H84" s="17">
        <f t="shared" si="38"/>
        <v>0</v>
      </c>
      <c r="I84" s="17">
        <f t="shared" si="38"/>
        <v>0</v>
      </c>
      <c r="J84" s="17">
        <f t="shared" si="38"/>
        <v>0</v>
      </c>
      <c r="K84" s="17">
        <f t="shared" si="38"/>
        <v>0</v>
      </c>
      <c r="L84" s="17">
        <f t="shared" si="38"/>
        <v>0</v>
      </c>
      <c r="M84" s="2">
        <f t="shared" si="37"/>
        <v>197856.5</v>
      </c>
    </row>
    <row r="85" spans="1:13" x14ac:dyDescent="0.25">
      <c r="A85" s="31"/>
      <c r="B85" s="34"/>
      <c r="C85" s="29"/>
      <c r="D85" s="6" t="s">
        <v>4</v>
      </c>
      <c r="E85" s="2">
        <f t="shared" si="38"/>
        <v>64090.400000000001</v>
      </c>
      <c r="F85" s="2">
        <f t="shared" si="38"/>
        <v>84608.2</v>
      </c>
      <c r="G85" s="17">
        <f t="shared" si="38"/>
        <v>0</v>
      </c>
      <c r="H85" s="17">
        <f t="shared" si="38"/>
        <v>0</v>
      </c>
      <c r="I85" s="17">
        <f t="shared" si="38"/>
        <v>0</v>
      </c>
      <c r="J85" s="17">
        <f t="shared" si="38"/>
        <v>0</v>
      </c>
      <c r="K85" s="17">
        <f t="shared" si="38"/>
        <v>0</v>
      </c>
      <c r="L85" s="17">
        <f t="shared" si="38"/>
        <v>0</v>
      </c>
      <c r="M85" s="2">
        <f t="shared" si="37"/>
        <v>148698.6</v>
      </c>
    </row>
    <row r="86" spans="1:13" x14ac:dyDescent="0.25">
      <c r="A86" s="31"/>
      <c r="B86" s="34"/>
      <c r="C86" s="29"/>
      <c r="D86" s="6" t="s">
        <v>5</v>
      </c>
      <c r="E86" s="2">
        <f>E16+E31</f>
        <v>39342.6</v>
      </c>
      <c r="F86" s="2">
        <f t="shared" ref="F86:L86" si="39">F16+F31</f>
        <v>104829.09999999999</v>
      </c>
      <c r="G86" s="17">
        <f t="shared" si="39"/>
        <v>4516.1000000000004</v>
      </c>
      <c r="H86" s="17">
        <f t="shared" si="39"/>
        <v>40</v>
      </c>
      <c r="I86" s="17">
        <f t="shared" si="39"/>
        <v>28865.599999999999</v>
      </c>
      <c r="J86" s="17">
        <f t="shared" si="39"/>
        <v>1578.4</v>
      </c>
      <c r="K86" s="17">
        <f t="shared" si="39"/>
        <v>0</v>
      </c>
      <c r="L86" s="17">
        <f t="shared" si="39"/>
        <v>0</v>
      </c>
      <c r="M86" s="2">
        <f t="shared" si="37"/>
        <v>179171.8</v>
      </c>
    </row>
    <row r="87" spans="1:13" x14ac:dyDescent="0.25">
      <c r="A87" s="31"/>
      <c r="B87" s="34"/>
      <c r="C87" s="29"/>
      <c r="D87" s="6" t="s">
        <v>6</v>
      </c>
      <c r="E87" s="2">
        <f>E17+E32</f>
        <v>0</v>
      </c>
      <c r="F87" s="2">
        <f t="shared" ref="F87:L87" si="40">F17+F32</f>
        <v>0</v>
      </c>
      <c r="G87" s="17">
        <f t="shared" si="40"/>
        <v>0</v>
      </c>
      <c r="H87" s="17">
        <f t="shared" si="40"/>
        <v>0</v>
      </c>
      <c r="I87" s="17">
        <f t="shared" si="40"/>
        <v>0</v>
      </c>
      <c r="J87" s="17">
        <f t="shared" si="40"/>
        <v>0</v>
      </c>
      <c r="K87" s="17">
        <f t="shared" si="40"/>
        <v>0</v>
      </c>
      <c r="L87" s="17">
        <f t="shared" si="40"/>
        <v>0</v>
      </c>
      <c r="M87" s="2">
        <f t="shared" si="37"/>
        <v>0</v>
      </c>
    </row>
    <row r="88" spans="1:13" s="20" customFormat="1" x14ac:dyDescent="0.25">
      <c r="A88" s="31"/>
      <c r="B88" s="34"/>
      <c r="C88" s="29" t="s">
        <v>35</v>
      </c>
      <c r="D88" s="28" t="s">
        <v>2</v>
      </c>
      <c r="E88" s="2">
        <f>E48</f>
        <v>0</v>
      </c>
      <c r="F88" s="2">
        <f t="shared" ref="F88:L88" si="41">F48</f>
        <v>0</v>
      </c>
      <c r="G88" s="2">
        <f t="shared" si="41"/>
        <v>0</v>
      </c>
      <c r="H88" s="2">
        <f t="shared" si="41"/>
        <v>0</v>
      </c>
      <c r="I88" s="2">
        <f t="shared" si="41"/>
        <v>0</v>
      </c>
      <c r="J88" s="2">
        <f t="shared" si="41"/>
        <v>0</v>
      </c>
      <c r="K88" s="2">
        <f t="shared" si="41"/>
        <v>67000</v>
      </c>
      <c r="L88" s="2">
        <f t="shared" si="41"/>
        <v>0</v>
      </c>
      <c r="M88" s="2">
        <f t="shared" ref="M88:M92" si="42">SUM(E88:L88)</f>
        <v>67000</v>
      </c>
    </row>
    <row r="89" spans="1:13" s="20" customFormat="1" x14ac:dyDescent="0.25">
      <c r="A89" s="31"/>
      <c r="B89" s="34"/>
      <c r="C89" s="29"/>
      <c r="D89" s="28" t="s">
        <v>3</v>
      </c>
      <c r="E89" s="2">
        <f t="shared" ref="E89:L92" si="43">E49</f>
        <v>0</v>
      </c>
      <c r="F89" s="2">
        <f t="shared" si="43"/>
        <v>0</v>
      </c>
      <c r="G89" s="2">
        <f t="shared" si="43"/>
        <v>0</v>
      </c>
      <c r="H89" s="2">
        <f t="shared" si="43"/>
        <v>0</v>
      </c>
      <c r="I89" s="2">
        <f t="shared" si="43"/>
        <v>0</v>
      </c>
      <c r="J89" s="2">
        <f t="shared" si="43"/>
        <v>0</v>
      </c>
      <c r="K89" s="2">
        <f>K49</f>
        <v>35553.5</v>
      </c>
      <c r="L89" s="2">
        <f t="shared" si="43"/>
        <v>0</v>
      </c>
      <c r="M89" s="2">
        <f t="shared" si="42"/>
        <v>35553.5</v>
      </c>
    </row>
    <row r="90" spans="1:13" s="20" customFormat="1" x14ac:dyDescent="0.25">
      <c r="A90" s="31"/>
      <c r="B90" s="34"/>
      <c r="C90" s="29"/>
      <c r="D90" s="28" t="s">
        <v>4</v>
      </c>
      <c r="E90" s="2">
        <f t="shared" si="43"/>
        <v>0</v>
      </c>
      <c r="F90" s="2">
        <f t="shared" si="43"/>
        <v>0</v>
      </c>
      <c r="G90" s="2">
        <f t="shared" si="43"/>
        <v>0</v>
      </c>
      <c r="H90" s="2">
        <f t="shared" si="43"/>
        <v>0</v>
      </c>
      <c r="I90" s="2">
        <f t="shared" si="43"/>
        <v>0</v>
      </c>
      <c r="J90" s="2">
        <f t="shared" si="43"/>
        <v>0</v>
      </c>
      <c r="K90" s="2">
        <f t="shared" si="43"/>
        <v>18046.5</v>
      </c>
      <c r="L90" s="2">
        <f t="shared" si="43"/>
        <v>0</v>
      </c>
      <c r="M90" s="2">
        <f t="shared" si="42"/>
        <v>18046.5</v>
      </c>
    </row>
    <row r="91" spans="1:13" s="20" customFormat="1" x14ac:dyDescent="0.25">
      <c r="A91" s="31"/>
      <c r="B91" s="34"/>
      <c r="C91" s="29"/>
      <c r="D91" s="28" t="s">
        <v>5</v>
      </c>
      <c r="E91" s="2">
        <f t="shared" si="43"/>
        <v>0</v>
      </c>
      <c r="F91" s="2">
        <f t="shared" si="43"/>
        <v>0</v>
      </c>
      <c r="G91" s="2">
        <f t="shared" si="43"/>
        <v>0</v>
      </c>
      <c r="H91" s="2">
        <f t="shared" si="43"/>
        <v>0</v>
      </c>
      <c r="I91" s="2">
        <f t="shared" si="43"/>
        <v>0</v>
      </c>
      <c r="J91" s="2">
        <f t="shared" si="43"/>
        <v>0</v>
      </c>
      <c r="K91" s="2">
        <f t="shared" si="43"/>
        <v>13400</v>
      </c>
      <c r="L91" s="2">
        <f t="shared" si="43"/>
        <v>0</v>
      </c>
      <c r="M91" s="2">
        <f t="shared" si="42"/>
        <v>13400</v>
      </c>
    </row>
    <row r="92" spans="1:13" s="20" customFormat="1" x14ac:dyDescent="0.25">
      <c r="A92" s="31"/>
      <c r="B92" s="34"/>
      <c r="C92" s="29"/>
      <c r="D92" s="28" t="s">
        <v>6</v>
      </c>
      <c r="E92" s="2">
        <f t="shared" si="43"/>
        <v>0</v>
      </c>
      <c r="F92" s="2">
        <f t="shared" si="43"/>
        <v>0</v>
      </c>
      <c r="G92" s="2">
        <f t="shared" si="43"/>
        <v>0</v>
      </c>
      <c r="H92" s="2">
        <f t="shared" si="43"/>
        <v>0</v>
      </c>
      <c r="I92" s="2">
        <f t="shared" si="43"/>
        <v>0</v>
      </c>
      <c r="J92" s="2">
        <f t="shared" si="43"/>
        <v>0</v>
      </c>
      <c r="K92" s="2">
        <f t="shared" si="43"/>
        <v>0</v>
      </c>
      <c r="L92" s="2">
        <f t="shared" si="43"/>
        <v>0</v>
      </c>
      <c r="M92" s="2">
        <f t="shared" si="42"/>
        <v>0</v>
      </c>
    </row>
    <row r="93" spans="1:13" x14ac:dyDescent="0.25">
      <c r="A93" s="31"/>
      <c r="B93" s="34"/>
      <c r="C93" s="29" t="s">
        <v>26</v>
      </c>
      <c r="D93" s="14" t="s">
        <v>2</v>
      </c>
      <c r="E93" s="2">
        <f>E18+E38+E53</f>
        <v>0</v>
      </c>
      <c r="F93" s="2">
        <f t="shared" ref="F93:K93" si="44">F18+F38+F53</f>
        <v>0</v>
      </c>
      <c r="G93" s="2">
        <f t="shared" si="44"/>
        <v>275393.5</v>
      </c>
      <c r="H93" s="2">
        <f t="shared" si="44"/>
        <v>275304.59999999998</v>
      </c>
      <c r="I93" s="2">
        <f t="shared" si="44"/>
        <v>257473.4</v>
      </c>
      <c r="J93" s="2">
        <f t="shared" si="44"/>
        <v>247256.09999999998</v>
      </c>
      <c r="K93" s="2">
        <f t="shared" si="44"/>
        <v>287783.2</v>
      </c>
      <c r="L93" s="2">
        <f>L18+L38+L53</f>
        <v>274858</v>
      </c>
      <c r="M93" s="2">
        <f t="shared" si="37"/>
        <v>1618068.8</v>
      </c>
    </row>
    <row r="94" spans="1:13" x14ac:dyDescent="0.25">
      <c r="A94" s="31"/>
      <c r="B94" s="34"/>
      <c r="C94" s="29"/>
      <c r="D94" s="14" t="s">
        <v>3</v>
      </c>
      <c r="E94" s="2">
        <f t="shared" ref="E94:L97" si="45">E19+E39+E54</f>
        <v>0</v>
      </c>
      <c r="F94" s="2">
        <f t="shared" si="45"/>
        <v>0</v>
      </c>
      <c r="G94" s="2">
        <f t="shared" si="45"/>
        <v>158651.29999999999</v>
      </c>
      <c r="H94" s="2">
        <f t="shared" si="45"/>
        <v>143554.4</v>
      </c>
      <c r="I94" s="2">
        <f t="shared" si="45"/>
        <v>138529.60000000001</v>
      </c>
      <c r="J94" s="2">
        <f t="shared" si="45"/>
        <v>128463.9</v>
      </c>
      <c r="K94" s="2">
        <f t="shared" si="45"/>
        <v>98571.199999999997</v>
      </c>
      <c r="L94" s="2">
        <f t="shared" si="45"/>
        <v>148176.1</v>
      </c>
      <c r="M94" s="2">
        <f t="shared" si="37"/>
        <v>815946.49999999988</v>
      </c>
    </row>
    <row r="95" spans="1:13" x14ac:dyDescent="0.25">
      <c r="A95" s="31"/>
      <c r="B95" s="34"/>
      <c r="C95" s="29"/>
      <c r="D95" s="14" t="s">
        <v>4</v>
      </c>
      <c r="E95" s="2">
        <f t="shared" si="45"/>
        <v>0</v>
      </c>
      <c r="F95" s="2">
        <f t="shared" si="45"/>
        <v>0</v>
      </c>
      <c r="G95" s="2">
        <f t="shared" si="45"/>
        <v>53606.1</v>
      </c>
      <c r="H95" s="2">
        <f t="shared" si="45"/>
        <v>72664.600000000006</v>
      </c>
      <c r="I95" s="2">
        <f t="shared" si="45"/>
        <v>74032</v>
      </c>
      <c r="J95" s="2">
        <f t="shared" si="45"/>
        <v>67262.899999999994</v>
      </c>
      <c r="K95" s="2">
        <f t="shared" si="45"/>
        <v>131018.2</v>
      </c>
      <c r="L95" s="2">
        <f t="shared" si="45"/>
        <v>71710.2</v>
      </c>
      <c r="M95" s="2">
        <f t="shared" si="37"/>
        <v>470294</v>
      </c>
    </row>
    <row r="96" spans="1:13" x14ac:dyDescent="0.25">
      <c r="A96" s="31"/>
      <c r="B96" s="34"/>
      <c r="C96" s="29"/>
      <c r="D96" s="14" t="s">
        <v>5</v>
      </c>
      <c r="E96" s="2">
        <f t="shared" si="45"/>
        <v>0</v>
      </c>
      <c r="F96" s="2">
        <f t="shared" si="45"/>
        <v>0</v>
      </c>
      <c r="G96" s="2">
        <f t="shared" si="45"/>
        <v>63136.1</v>
      </c>
      <c r="H96" s="2">
        <f t="shared" si="45"/>
        <v>59085.599999999999</v>
      </c>
      <c r="I96" s="2">
        <f t="shared" si="45"/>
        <v>44911.7</v>
      </c>
      <c r="J96" s="2">
        <f t="shared" si="45"/>
        <v>51529.3</v>
      </c>
      <c r="K96" s="2">
        <f t="shared" si="45"/>
        <v>58193.8</v>
      </c>
      <c r="L96" s="2">
        <f t="shared" si="45"/>
        <v>54971.7</v>
      </c>
      <c r="M96" s="2">
        <f t="shared" si="37"/>
        <v>331828.2</v>
      </c>
    </row>
    <row r="97" spans="1:13" x14ac:dyDescent="0.25">
      <c r="A97" s="31"/>
      <c r="B97" s="34"/>
      <c r="C97" s="29"/>
      <c r="D97" s="14" t="s">
        <v>6</v>
      </c>
      <c r="E97" s="2">
        <f t="shared" si="45"/>
        <v>0</v>
      </c>
      <c r="F97" s="2">
        <f t="shared" si="45"/>
        <v>0</v>
      </c>
      <c r="G97" s="2">
        <f t="shared" si="45"/>
        <v>0</v>
      </c>
      <c r="H97" s="2">
        <f t="shared" si="45"/>
        <v>0</v>
      </c>
      <c r="I97" s="2">
        <f t="shared" si="45"/>
        <v>0</v>
      </c>
      <c r="J97" s="2">
        <f t="shared" si="45"/>
        <v>0</v>
      </c>
      <c r="K97" s="2">
        <f t="shared" si="45"/>
        <v>0</v>
      </c>
      <c r="L97" s="2">
        <f t="shared" si="45"/>
        <v>0</v>
      </c>
      <c r="M97" s="2">
        <f t="shared" si="37"/>
        <v>0</v>
      </c>
    </row>
    <row r="98" spans="1:13" s="20" customFormat="1" x14ac:dyDescent="0.25">
      <c r="A98" s="31"/>
      <c r="B98" s="34"/>
      <c r="C98" s="29" t="s">
        <v>33</v>
      </c>
      <c r="D98" s="21" t="s">
        <v>2</v>
      </c>
      <c r="E98" s="2">
        <f t="shared" ref="E98:L101" si="46">E58</f>
        <v>0</v>
      </c>
      <c r="F98" s="2">
        <f t="shared" si="46"/>
        <v>0</v>
      </c>
      <c r="G98" s="2">
        <f t="shared" si="46"/>
        <v>0</v>
      </c>
      <c r="H98" s="2">
        <f t="shared" si="46"/>
        <v>744</v>
      </c>
      <c r="I98" s="2">
        <f t="shared" si="46"/>
        <v>0</v>
      </c>
      <c r="J98" s="17">
        <f t="shared" si="46"/>
        <v>0</v>
      </c>
      <c r="K98" s="17">
        <f t="shared" si="46"/>
        <v>0</v>
      </c>
      <c r="L98" s="17">
        <f t="shared" si="46"/>
        <v>0</v>
      </c>
      <c r="M98" s="2">
        <f t="shared" si="37"/>
        <v>744</v>
      </c>
    </row>
    <row r="99" spans="1:13" s="20" customFormat="1" x14ac:dyDescent="0.25">
      <c r="A99" s="31"/>
      <c r="B99" s="34"/>
      <c r="C99" s="29"/>
      <c r="D99" s="21" t="s">
        <v>3</v>
      </c>
      <c r="E99" s="2">
        <f t="shared" si="46"/>
        <v>0</v>
      </c>
      <c r="F99" s="2">
        <f t="shared" si="46"/>
        <v>0</v>
      </c>
      <c r="G99" s="2">
        <f t="shared" si="46"/>
        <v>0</v>
      </c>
      <c r="H99" s="2">
        <f t="shared" si="46"/>
        <v>0</v>
      </c>
      <c r="I99" s="2">
        <f t="shared" si="46"/>
        <v>0</v>
      </c>
      <c r="J99" s="17">
        <f t="shared" si="46"/>
        <v>0</v>
      </c>
      <c r="K99" s="17">
        <f t="shared" si="46"/>
        <v>0</v>
      </c>
      <c r="L99" s="17">
        <f t="shared" si="46"/>
        <v>0</v>
      </c>
      <c r="M99" s="2">
        <f t="shared" si="37"/>
        <v>0</v>
      </c>
    </row>
    <row r="100" spans="1:13" s="20" customFormat="1" x14ac:dyDescent="0.25">
      <c r="A100" s="31"/>
      <c r="B100" s="34"/>
      <c r="C100" s="29"/>
      <c r="D100" s="21" t="s">
        <v>4</v>
      </c>
      <c r="E100" s="2">
        <f t="shared" si="46"/>
        <v>0</v>
      </c>
      <c r="F100" s="2">
        <f t="shared" si="46"/>
        <v>0</v>
      </c>
      <c r="G100" s="2">
        <f t="shared" si="46"/>
        <v>0</v>
      </c>
      <c r="H100" s="2">
        <f t="shared" si="46"/>
        <v>620</v>
      </c>
      <c r="I100" s="2">
        <f t="shared" si="46"/>
        <v>0</v>
      </c>
      <c r="J100" s="17">
        <f t="shared" si="46"/>
        <v>0</v>
      </c>
      <c r="K100" s="17">
        <f t="shared" si="46"/>
        <v>0</v>
      </c>
      <c r="L100" s="17">
        <f t="shared" si="46"/>
        <v>0</v>
      </c>
      <c r="M100" s="2">
        <f t="shared" si="37"/>
        <v>620</v>
      </c>
    </row>
    <row r="101" spans="1:13" s="20" customFormat="1" x14ac:dyDescent="0.25">
      <c r="A101" s="31"/>
      <c r="B101" s="34"/>
      <c r="C101" s="29"/>
      <c r="D101" s="21" t="s">
        <v>5</v>
      </c>
      <c r="E101" s="2">
        <f t="shared" si="46"/>
        <v>0</v>
      </c>
      <c r="F101" s="2">
        <f t="shared" si="46"/>
        <v>0</v>
      </c>
      <c r="G101" s="2">
        <f t="shared" si="46"/>
        <v>0</v>
      </c>
      <c r="H101" s="2">
        <f t="shared" si="46"/>
        <v>124</v>
      </c>
      <c r="I101" s="2">
        <f t="shared" si="46"/>
        <v>0</v>
      </c>
      <c r="J101" s="17">
        <f t="shared" si="46"/>
        <v>0</v>
      </c>
      <c r="K101" s="17">
        <f t="shared" si="46"/>
        <v>0</v>
      </c>
      <c r="L101" s="17">
        <f t="shared" si="46"/>
        <v>0</v>
      </c>
      <c r="M101" s="2">
        <f t="shared" si="37"/>
        <v>124</v>
      </c>
    </row>
    <row r="102" spans="1:13" s="20" customFormat="1" x14ac:dyDescent="0.25">
      <c r="A102" s="31"/>
      <c r="B102" s="34"/>
      <c r="C102" s="29"/>
      <c r="D102" s="21" t="s">
        <v>6</v>
      </c>
      <c r="E102" s="2">
        <f>E62</f>
        <v>0</v>
      </c>
      <c r="F102" s="2">
        <f t="shared" ref="F102:L102" si="47">F62</f>
        <v>0</v>
      </c>
      <c r="G102" s="2">
        <f t="shared" si="47"/>
        <v>0</v>
      </c>
      <c r="H102" s="2">
        <f t="shared" si="47"/>
        <v>0</v>
      </c>
      <c r="I102" s="2">
        <f t="shared" si="47"/>
        <v>0</v>
      </c>
      <c r="J102" s="17">
        <f t="shared" si="47"/>
        <v>0</v>
      </c>
      <c r="K102" s="17">
        <f t="shared" si="47"/>
        <v>0</v>
      </c>
      <c r="L102" s="17">
        <f t="shared" si="47"/>
        <v>0</v>
      </c>
      <c r="M102" s="2">
        <f t="shared" si="37"/>
        <v>0</v>
      </c>
    </row>
    <row r="103" spans="1:13" x14ac:dyDescent="0.25">
      <c r="A103" s="31"/>
      <c r="B103" s="34"/>
      <c r="C103" s="29" t="s">
        <v>24</v>
      </c>
      <c r="D103" s="14" t="s">
        <v>2</v>
      </c>
      <c r="E103" s="2">
        <f>E83+E88+E93+E98</f>
        <v>208001.40000000002</v>
      </c>
      <c r="F103" s="2">
        <f t="shared" ref="F103:L103" si="48">F83+F88+F93+F98</f>
        <v>282725.40000000002</v>
      </c>
      <c r="G103" s="2">
        <f t="shared" si="48"/>
        <v>279909.59999999998</v>
      </c>
      <c r="H103" s="2">
        <f t="shared" si="48"/>
        <v>276088.59999999998</v>
      </c>
      <c r="I103" s="2">
        <f t="shared" si="48"/>
        <v>286339</v>
      </c>
      <c r="J103" s="2">
        <f t="shared" si="48"/>
        <v>248834.49999999997</v>
      </c>
      <c r="K103" s="2">
        <f>K83+K88+K93+K98</f>
        <v>354783.2</v>
      </c>
      <c r="L103" s="2">
        <f t="shared" si="48"/>
        <v>274858</v>
      </c>
      <c r="M103" s="2">
        <f>SUM(E103:L103)</f>
        <v>2211539.7000000002</v>
      </c>
    </row>
    <row r="104" spans="1:13" x14ac:dyDescent="0.25">
      <c r="A104" s="31"/>
      <c r="B104" s="34"/>
      <c r="C104" s="29"/>
      <c r="D104" s="14" t="s">
        <v>3</v>
      </c>
      <c r="E104" s="2">
        <f t="shared" ref="E104:L107" si="49">E84+E89+E94+E99</f>
        <v>104568.4</v>
      </c>
      <c r="F104" s="2">
        <f t="shared" si="49"/>
        <v>93288.1</v>
      </c>
      <c r="G104" s="2">
        <f t="shared" si="49"/>
        <v>158651.29999999999</v>
      </c>
      <c r="H104" s="2">
        <f t="shared" si="49"/>
        <v>143554.4</v>
      </c>
      <c r="I104" s="2">
        <f t="shared" si="49"/>
        <v>138529.60000000001</v>
      </c>
      <c r="J104" s="2">
        <f t="shared" si="49"/>
        <v>128463.9</v>
      </c>
      <c r="K104" s="2">
        <v>134124.6</v>
      </c>
      <c r="L104" s="2">
        <f t="shared" si="49"/>
        <v>148176.1</v>
      </c>
      <c r="M104" s="2">
        <f t="shared" si="37"/>
        <v>1049356.3999999999</v>
      </c>
    </row>
    <row r="105" spans="1:13" x14ac:dyDescent="0.25">
      <c r="A105" s="31"/>
      <c r="B105" s="34"/>
      <c r="C105" s="29"/>
      <c r="D105" s="14" t="s">
        <v>4</v>
      </c>
      <c r="E105" s="2">
        <f t="shared" si="49"/>
        <v>64090.400000000001</v>
      </c>
      <c r="F105" s="2">
        <f t="shared" si="49"/>
        <v>84608.2</v>
      </c>
      <c r="G105" s="2">
        <f t="shared" si="49"/>
        <v>53606.1</v>
      </c>
      <c r="H105" s="2">
        <f t="shared" si="49"/>
        <v>73284.600000000006</v>
      </c>
      <c r="I105" s="2">
        <f t="shared" si="49"/>
        <v>74032</v>
      </c>
      <c r="J105" s="2">
        <f t="shared" si="49"/>
        <v>67262.899999999994</v>
      </c>
      <c r="K105" s="2">
        <v>149064.79999999999</v>
      </c>
      <c r="L105" s="2">
        <f t="shared" si="49"/>
        <v>71710.2</v>
      </c>
      <c r="M105" s="2">
        <f>SUM(E105:L105)</f>
        <v>637659.19999999995</v>
      </c>
    </row>
    <row r="106" spans="1:13" x14ac:dyDescent="0.25">
      <c r="A106" s="31"/>
      <c r="B106" s="34"/>
      <c r="C106" s="29"/>
      <c r="D106" s="14" t="s">
        <v>5</v>
      </c>
      <c r="E106" s="2">
        <f t="shared" si="49"/>
        <v>39342.6</v>
      </c>
      <c r="F106" s="2">
        <f t="shared" si="49"/>
        <v>104829.09999999999</v>
      </c>
      <c r="G106" s="2">
        <f t="shared" si="49"/>
        <v>67652.2</v>
      </c>
      <c r="H106" s="2">
        <f t="shared" si="49"/>
        <v>59249.599999999999</v>
      </c>
      <c r="I106" s="2">
        <f t="shared" si="49"/>
        <v>73777.299999999988</v>
      </c>
      <c r="J106" s="2">
        <f t="shared" si="49"/>
        <v>53107.700000000004</v>
      </c>
      <c r="K106" s="2">
        <f t="shared" si="49"/>
        <v>71593.8</v>
      </c>
      <c r="L106" s="2">
        <f t="shared" si="49"/>
        <v>54971.7</v>
      </c>
      <c r="M106" s="2">
        <f t="shared" si="37"/>
        <v>524523.99999999988</v>
      </c>
    </row>
    <row r="107" spans="1:13" x14ac:dyDescent="0.25">
      <c r="A107" s="32"/>
      <c r="B107" s="35"/>
      <c r="C107" s="29"/>
      <c r="D107" s="14" t="s">
        <v>6</v>
      </c>
      <c r="E107" s="2">
        <f t="shared" si="49"/>
        <v>0</v>
      </c>
      <c r="F107" s="2">
        <f t="shared" si="49"/>
        <v>0</v>
      </c>
      <c r="G107" s="2">
        <f t="shared" si="49"/>
        <v>0</v>
      </c>
      <c r="H107" s="2">
        <f t="shared" si="49"/>
        <v>0</v>
      </c>
      <c r="I107" s="2">
        <f t="shared" si="49"/>
        <v>0</v>
      </c>
      <c r="J107" s="2">
        <f t="shared" si="49"/>
        <v>0</v>
      </c>
      <c r="K107" s="2">
        <f t="shared" si="49"/>
        <v>0</v>
      </c>
      <c r="L107" s="2">
        <f t="shared" si="49"/>
        <v>0</v>
      </c>
      <c r="M107" s="2">
        <f t="shared" si="37"/>
        <v>0</v>
      </c>
    </row>
    <row r="108" spans="1:13" x14ac:dyDescent="0.25">
      <c r="A108" s="7"/>
      <c r="B108" s="7"/>
      <c r="C108" s="7"/>
      <c r="D108" s="7"/>
      <c r="E108" s="8"/>
      <c r="F108" s="8"/>
      <c r="G108" s="8"/>
      <c r="H108" s="8"/>
      <c r="I108" s="8"/>
      <c r="J108" s="26"/>
      <c r="K108" s="27"/>
    </row>
    <row r="109" spans="1:13" ht="16.5" customHeight="1" x14ac:dyDescent="0.25">
      <c r="A109" s="41" t="s">
        <v>17</v>
      </c>
      <c r="B109" s="41"/>
      <c r="C109" s="41"/>
      <c r="D109" s="41"/>
      <c r="E109" s="41"/>
      <c r="F109" s="41"/>
      <c r="G109" s="41"/>
      <c r="H109" s="41"/>
      <c r="I109" s="41"/>
      <c r="J109" s="41"/>
      <c r="K109" s="41"/>
    </row>
    <row r="110" spans="1:13" ht="16.5" x14ac:dyDescent="0.25">
      <c r="A110" s="42" t="s">
        <v>14</v>
      </c>
      <c r="B110" s="43"/>
      <c r="C110" s="43"/>
      <c r="D110" s="43"/>
      <c r="E110" s="43"/>
      <c r="F110" s="43"/>
      <c r="G110" s="43"/>
      <c r="H110" s="43"/>
      <c r="I110" s="43"/>
      <c r="J110" s="43"/>
      <c r="K110" s="43"/>
    </row>
    <row r="111" spans="1:13" ht="16.5" x14ac:dyDescent="0.25">
      <c r="A111" s="43" t="s">
        <v>15</v>
      </c>
      <c r="B111" s="43"/>
      <c r="C111" s="43"/>
      <c r="D111" s="43"/>
      <c r="E111" s="43"/>
      <c r="F111" s="43"/>
      <c r="G111" s="43"/>
      <c r="H111" s="43"/>
      <c r="I111" s="43"/>
      <c r="J111" s="43"/>
      <c r="K111" s="43"/>
    </row>
    <row r="112" spans="1:13" ht="16.5" x14ac:dyDescent="0.25">
      <c r="A112" s="43" t="s">
        <v>16</v>
      </c>
      <c r="B112" s="43"/>
      <c r="C112" s="43"/>
      <c r="D112" s="43"/>
      <c r="E112" s="43"/>
      <c r="F112" s="43"/>
      <c r="G112" s="43"/>
      <c r="H112" s="43"/>
      <c r="I112" s="43"/>
      <c r="J112" s="43"/>
      <c r="K112" s="43"/>
    </row>
    <row r="113" spans="1:11" ht="83.25" customHeight="1" x14ac:dyDescent="0.25">
      <c r="A113" s="44" t="s">
        <v>36</v>
      </c>
      <c r="B113" s="44"/>
      <c r="C113" s="44"/>
      <c r="D113" s="44"/>
      <c r="E113" s="44"/>
      <c r="F113" s="44"/>
      <c r="G113" s="44"/>
      <c r="H113" s="44"/>
      <c r="I113" s="44"/>
      <c r="J113" s="44"/>
      <c r="K113" s="44"/>
    </row>
    <row r="114" spans="1:11" ht="16.5" x14ac:dyDescent="0.25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</row>
    <row r="115" spans="1:11" ht="16.5" x14ac:dyDescent="0.25">
      <c r="A115" s="39" t="s">
        <v>25</v>
      </c>
      <c r="B115" s="39"/>
      <c r="C115" s="39"/>
      <c r="D115" s="39"/>
      <c r="E115" s="39"/>
      <c r="F115" s="39"/>
      <c r="G115" s="39"/>
      <c r="H115" s="39"/>
      <c r="I115" s="39"/>
      <c r="J115" s="39"/>
      <c r="K115" s="39"/>
    </row>
    <row r="116" spans="1:11" x14ac:dyDescent="0.25">
      <c r="A116" s="40"/>
      <c r="B116" s="40"/>
      <c r="C116" s="40"/>
      <c r="D116" s="40"/>
      <c r="E116" s="40"/>
      <c r="F116" s="40"/>
      <c r="G116" s="40"/>
      <c r="H116" s="40"/>
      <c r="I116" s="40"/>
      <c r="J116" s="40"/>
      <c r="K116" s="40"/>
    </row>
  </sheetData>
  <mergeCells count="48">
    <mergeCell ref="H1:M1"/>
    <mergeCell ref="H2:M2"/>
    <mergeCell ref="H3:M3"/>
    <mergeCell ref="A28:A47"/>
    <mergeCell ref="B28:B47"/>
    <mergeCell ref="C13:C17"/>
    <mergeCell ref="H5:M5"/>
    <mergeCell ref="A10:A11"/>
    <mergeCell ref="B10:B11"/>
    <mergeCell ref="C10:C11"/>
    <mergeCell ref="D10:D11"/>
    <mergeCell ref="E10:M10"/>
    <mergeCell ref="C33:C37"/>
    <mergeCell ref="A7:K7"/>
    <mergeCell ref="A8:K8"/>
    <mergeCell ref="C18:C22"/>
    <mergeCell ref="A115:K115"/>
    <mergeCell ref="A116:K116"/>
    <mergeCell ref="A109:K109"/>
    <mergeCell ref="A110:K110"/>
    <mergeCell ref="A111:K111"/>
    <mergeCell ref="A112:K112"/>
    <mergeCell ref="A114:K114"/>
    <mergeCell ref="A113:K113"/>
    <mergeCell ref="C93:C97"/>
    <mergeCell ref="A83:A107"/>
    <mergeCell ref="B83:B107"/>
    <mergeCell ref="C83:C87"/>
    <mergeCell ref="C68:C72"/>
    <mergeCell ref="C73:C77"/>
    <mergeCell ref="C78:C82"/>
    <mergeCell ref="A68:A82"/>
    <mergeCell ref="B68:B82"/>
    <mergeCell ref="C103:C107"/>
    <mergeCell ref="C98:C102"/>
    <mergeCell ref="C88:C92"/>
    <mergeCell ref="A48:A67"/>
    <mergeCell ref="B48:B67"/>
    <mergeCell ref="C58:C62"/>
    <mergeCell ref="C63:C67"/>
    <mergeCell ref="C48:C52"/>
    <mergeCell ref="C53:C57"/>
    <mergeCell ref="C43:C47"/>
    <mergeCell ref="C28:C32"/>
    <mergeCell ref="C38:C42"/>
    <mergeCell ref="C23:C27"/>
    <mergeCell ref="A13:A27"/>
    <mergeCell ref="B13:B27"/>
  </mergeCells>
  <pageMargins left="0.31496062992125984" right="0.31496062992125984" top="0.39370078740157483" bottom="0.39370078740157483" header="0.31496062992125984" footer="0.31496062992125984"/>
  <pageSetup paperSize="9" scale="76" fitToHeight="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Замураева</dc:creator>
  <cp:lastModifiedBy>Матросова Екатерина Юрьевна</cp:lastModifiedBy>
  <cp:lastPrinted>2022-10-21T14:17:45Z</cp:lastPrinted>
  <dcterms:created xsi:type="dcterms:W3CDTF">2014-07-24T05:37:32Z</dcterms:created>
  <dcterms:modified xsi:type="dcterms:W3CDTF">2023-03-02T09:12:19Z</dcterms:modified>
</cp:coreProperties>
</file>