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0" windowWidth="10515" windowHeight="36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M102" i="3" l="1"/>
  <c r="M101" i="3"/>
  <c r="M100" i="3"/>
  <c r="M99" i="3"/>
  <c r="M97" i="3"/>
  <c r="M96" i="3"/>
  <c r="M95" i="3"/>
  <c r="M94" i="3"/>
  <c r="M92" i="3"/>
  <c r="M91" i="3"/>
  <c r="M90" i="3"/>
  <c r="M89" i="3"/>
  <c r="M87" i="3"/>
  <c r="M107" i="3" s="1"/>
  <c r="M86" i="3"/>
  <c r="M106" i="3" s="1"/>
  <c r="M85" i="3"/>
  <c r="M105" i="3" s="1"/>
  <c r="M84" i="3"/>
  <c r="M104" i="3" s="1"/>
  <c r="M82" i="3"/>
  <c r="M81" i="3"/>
  <c r="M80" i="3"/>
  <c r="M79" i="3"/>
  <c r="M73" i="3"/>
  <c r="M78" i="3" s="1"/>
  <c r="M68" i="3"/>
  <c r="M67" i="3"/>
  <c r="M66" i="3"/>
  <c r="M65" i="3"/>
  <c r="M64" i="3"/>
  <c r="M58" i="3"/>
  <c r="M98" i="3" s="1"/>
  <c r="M53" i="3"/>
  <c r="M48" i="3"/>
  <c r="M88" i="3" s="1"/>
  <c r="M47" i="3"/>
  <c r="M46" i="3"/>
  <c r="M45" i="3"/>
  <c r="M44" i="3"/>
  <c r="M38" i="3"/>
  <c r="M33" i="3"/>
  <c r="M28" i="3"/>
  <c r="M27" i="3"/>
  <c r="M26" i="3"/>
  <c r="M25" i="3"/>
  <c r="M24" i="3"/>
  <c r="M18" i="3"/>
  <c r="M13" i="3"/>
  <c r="M23" i="3" s="1"/>
  <c r="M63" i="3" l="1"/>
  <c r="M43" i="3"/>
  <c r="M93" i="3"/>
  <c r="M83" i="3"/>
  <c r="M103" i="3" s="1"/>
  <c r="K89" i="3"/>
  <c r="L64" i="3"/>
  <c r="L65" i="3"/>
  <c r="L66" i="3"/>
  <c r="F94" i="3" l="1"/>
  <c r="G94" i="3"/>
  <c r="H94" i="3"/>
  <c r="I94" i="3"/>
  <c r="J94" i="3"/>
  <c r="K94" i="3"/>
  <c r="L94" i="3"/>
  <c r="F95" i="3"/>
  <c r="G95" i="3"/>
  <c r="H95" i="3"/>
  <c r="I95" i="3"/>
  <c r="J95" i="3"/>
  <c r="K95" i="3"/>
  <c r="L95" i="3"/>
  <c r="F96" i="3"/>
  <c r="G96" i="3"/>
  <c r="H96" i="3"/>
  <c r="I96" i="3"/>
  <c r="J96" i="3"/>
  <c r="K96" i="3"/>
  <c r="L96" i="3"/>
  <c r="F97" i="3"/>
  <c r="G97" i="3"/>
  <c r="H97" i="3"/>
  <c r="I97" i="3"/>
  <c r="J97" i="3"/>
  <c r="K97" i="3"/>
  <c r="L97" i="3"/>
  <c r="E94" i="3"/>
  <c r="E95" i="3"/>
  <c r="E96" i="3"/>
  <c r="E97" i="3"/>
  <c r="I88" i="3"/>
  <c r="F89" i="3"/>
  <c r="G89" i="3"/>
  <c r="H89" i="3"/>
  <c r="I89" i="3"/>
  <c r="J89" i="3"/>
  <c r="L89" i="3"/>
  <c r="F90" i="3"/>
  <c r="G90" i="3"/>
  <c r="H90" i="3"/>
  <c r="I90" i="3"/>
  <c r="J90" i="3"/>
  <c r="K90" i="3"/>
  <c r="L90" i="3"/>
  <c r="F91" i="3"/>
  <c r="G91" i="3"/>
  <c r="H91" i="3"/>
  <c r="I91" i="3"/>
  <c r="J91" i="3"/>
  <c r="K91" i="3"/>
  <c r="L91" i="3"/>
  <c r="F92" i="3"/>
  <c r="G92" i="3"/>
  <c r="H92" i="3"/>
  <c r="I92" i="3"/>
  <c r="J92" i="3"/>
  <c r="K92" i="3"/>
  <c r="L92" i="3"/>
  <c r="E89" i="3"/>
  <c r="E90" i="3"/>
  <c r="E91" i="3"/>
  <c r="E92" i="3"/>
  <c r="K66" i="3"/>
  <c r="N57" i="3"/>
  <c r="N56" i="3"/>
  <c r="N55" i="3"/>
  <c r="N54" i="3"/>
  <c r="L53" i="3"/>
  <c r="K53" i="3"/>
  <c r="J53" i="3"/>
  <c r="H53" i="3"/>
  <c r="G53" i="3"/>
  <c r="F53" i="3"/>
  <c r="E53" i="3"/>
  <c r="N90" i="3" l="1"/>
  <c r="N89" i="3"/>
  <c r="N92" i="3"/>
  <c r="N91" i="3"/>
  <c r="N53" i="3"/>
  <c r="J48" i="3" l="1"/>
  <c r="J88" i="3" s="1"/>
  <c r="N37" i="3" l="1"/>
  <c r="N36" i="3"/>
  <c r="N35" i="3"/>
  <c r="N34" i="3"/>
  <c r="L33" i="3"/>
  <c r="K33" i="3"/>
  <c r="J33" i="3"/>
  <c r="I33" i="3"/>
  <c r="H33" i="3"/>
  <c r="G33" i="3"/>
  <c r="N33" i="3" l="1"/>
  <c r="N15" i="3"/>
  <c r="N16" i="3"/>
  <c r="N17" i="3"/>
  <c r="N19" i="3"/>
  <c r="N20" i="3"/>
  <c r="N21" i="3"/>
  <c r="N22" i="3"/>
  <c r="N29" i="3"/>
  <c r="N30" i="3"/>
  <c r="N31" i="3"/>
  <c r="N32" i="3"/>
  <c r="N39" i="3"/>
  <c r="N40" i="3"/>
  <c r="N41" i="3"/>
  <c r="N42" i="3"/>
  <c r="N49" i="3"/>
  <c r="N50" i="3"/>
  <c r="N51" i="3"/>
  <c r="N52" i="3"/>
  <c r="N59" i="3"/>
  <c r="N60" i="3"/>
  <c r="N61" i="3"/>
  <c r="N62" i="3"/>
  <c r="N69" i="3"/>
  <c r="N70" i="3"/>
  <c r="N71" i="3"/>
  <c r="N72" i="3"/>
  <c r="N74" i="3"/>
  <c r="N75" i="3"/>
  <c r="N76" i="3"/>
  <c r="N77" i="3"/>
  <c r="N14" i="3"/>
  <c r="J46" i="3" l="1"/>
  <c r="K46" i="3"/>
  <c r="L46" i="3"/>
  <c r="I46" i="3"/>
  <c r="F99" i="3" l="1"/>
  <c r="G99" i="3"/>
  <c r="H99" i="3"/>
  <c r="I99" i="3"/>
  <c r="J99" i="3"/>
  <c r="K99" i="3"/>
  <c r="L99" i="3"/>
  <c r="F100" i="3"/>
  <c r="G100" i="3"/>
  <c r="H100" i="3"/>
  <c r="I100" i="3"/>
  <c r="J100" i="3"/>
  <c r="K100" i="3"/>
  <c r="L100" i="3"/>
  <c r="F101" i="3"/>
  <c r="G101" i="3"/>
  <c r="H101" i="3"/>
  <c r="I101" i="3"/>
  <c r="J101" i="3"/>
  <c r="K101" i="3"/>
  <c r="L101" i="3"/>
  <c r="F102" i="3"/>
  <c r="G102" i="3"/>
  <c r="H102" i="3"/>
  <c r="I102" i="3"/>
  <c r="J102" i="3"/>
  <c r="K102" i="3"/>
  <c r="L102" i="3"/>
  <c r="E99" i="3"/>
  <c r="E100" i="3"/>
  <c r="E101" i="3"/>
  <c r="E102" i="3"/>
  <c r="H64" i="3"/>
  <c r="I64" i="3"/>
  <c r="J64" i="3"/>
  <c r="H65" i="3"/>
  <c r="I65" i="3"/>
  <c r="J65" i="3"/>
  <c r="H66" i="3"/>
  <c r="I66" i="3"/>
  <c r="J66" i="3"/>
  <c r="H67" i="3"/>
  <c r="I67" i="3"/>
  <c r="J67" i="3"/>
  <c r="K67" i="3"/>
  <c r="L67" i="3"/>
  <c r="G64" i="3"/>
  <c r="G65" i="3"/>
  <c r="G66" i="3"/>
  <c r="G67" i="3"/>
  <c r="F63" i="3"/>
  <c r="E63" i="3"/>
  <c r="L58" i="3"/>
  <c r="L98" i="3" s="1"/>
  <c r="K58" i="3"/>
  <c r="K98" i="3" s="1"/>
  <c r="J58" i="3"/>
  <c r="J98" i="3" s="1"/>
  <c r="I58" i="3"/>
  <c r="I98" i="3" s="1"/>
  <c r="H58" i="3"/>
  <c r="H98" i="3" s="1"/>
  <c r="G58" i="3"/>
  <c r="G98" i="3" s="1"/>
  <c r="F58" i="3"/>
  <c r="F98" i="3" s="1"/>
  <c r="E58" i="3"/>
  <c r="N101" i="3" l="1"/>
  <c r="N66" i="3"/>
  <c r="E98" i="3"/>
  <c r="N98" i="3" s="1"/>
  <c r="N58" i="3"/>
  <c r="N65" i="3"/>
  <c r="N100" i="3"/>
  <c r="N64" i="3"/>
  <c r="N99" i="3"/>
  <c r="N67" i="3"/>
  <c r="N102" i="3"/>
  <c r="G48" i="3"/>
  <c r="G38" i="3"/>
  <c r="G63" i="3" l="1"/>
  <c r="G88" i="3"/>
  <c r="F84" i="3"/>
  <c r="F104" i="3" s="1"/>
  <c r="G84" i="3"/>
  <c r="G104" i="3" s="1"/>
  <c r="H84" i="3"/>
  <c r="H104" i="3" s="1"/>
  <c r="I84" i="3"/>
  <c r="I104" i="3" s="1"/>
  <c r="J84" i="3"/>
  <c r="J104" i="3" s="1"/>
  <c r="K84" i="3"/>
  <c r="L84" i="3"/>
  <c r="L104" i="3" s="1"/>
  <c r="F85" i="3"/>
  <c r="F105" i="3" s="1"/>
  <c r="G85" i="3"/>
  <c r="G105" i="3" s="1"/>
  <c r="H85" i="3"/>
  <c r="H105" i="3" s="1"/>
  <c r="I85" i="3"/>
  <c r="I105" i="3" s="1"/>
  <c r="J85" i="3"/>
  <c r="J105" i="3" s="1"/>
  <c r="K85" i="3"/>
  <c r="L85" i="3"/>
  <c r="L105" i="3" s="1"/>
  <c r="F86" i="3"/>
  <c r="F106" i="3" s="1"/>
  <c r="G86" i="3"/>
  <c r="G106" i="3" s="1"/>
  <c r="H86" i="3"/>
  <c r="H106" i="3" s="1"/>
  <c r="I86" i="3"/>
  <c r="I106" i="3" s="1"/>
  <c r="J86" i="3"/>
  <c r="J106" i="3" s="1"/>
  <c r="K86" i="3"/>
  <c r="K106" i="3" s="1"/>
  <c r="L86" i="3"/>
  <c r="L106" i="3" s="1"/>
  <c r="F87" i="3"/>
  <c r="F107" i="3" s="1"/>
  <c r="G87" i="3"/>
  <c r="G107" i="3" s="1"/>
  <c r="H87" i="3"/>
  <c r="H107" i="3" s="1"/>
  <c r="I87" i="3"/>
  <c r="I107" i="3" s="1"/>
  <c r="J87" i="3"/>
  <c r="J107" i="3" s="1"/>
  <c r="K87" i="3"/>
  <c r="K107" i="3" s="1"/>
  <c r="L87" i="3"/>
  <c r="L107" i="3" s="1"/>
  <c r="E84" i="3"/>
  <c r="E104" i="3" s="1"/>
  <c r="E85" i="3"/>
  <c r="E105" i="3" s="1"/>
  <c r="E86" i="3"/>
  <c r="E106" i="3" s="1"/>
  <c r="N105" i="3" l="1"/>
  <c r="N84" i="3"/>
  <c r="N86" i="3"/>
  <c r="N85" i="3"/>
  <c r="L82" i="3" l="1"/>
  <c r="K82" i="3"/>
  <c r="J82" i="3"/>
  <c r="I82" i="3"/>
  <c r="H82" i="3"/>
  <c r="G82" i="3"/>
  <c r="F82" i="3"/>
  <c r="E82" i="3"/>
  <c r="L81" i="3"/>
  <c r="K81" i="3"/>
  <c r="J81" i="3"/>
  <c r="I81" i="3"/>
  <c r="H81" i="3"/>
  <c r="G81" i="3"/>
  <c r="F81" i="3"/>
  <c r="E81" i="3"/>
  <c r="L80" i="3"/>
  <c r="K80" i="3"/>
  <c r="J80" i="3"/>
  <c r="I80" i="3"/>
  <c r="H80" i="3"/>
  <c r="G80" i="3"/>
  <c r="F80" i="3"/>
  <c r="E80" i="3"/>
  <c r="L79" i="3"/>
  <c r="K79" i="3"/>
  <c r="J79" i="3"/>
  <c r="I79" i="3"/>
  <c r="H79" i="3"/>
  <c r="G79" i="3"/>
  <c r="F79" i="3"/>
  <c r="E79" i="3"/>
  <c r="E78" i="3"/>
  <c r="E48" i="3"/>
  <c r="E88" i="3" s="1"/>
  <c r="L47" i="3"/>
  <c r="K47" i="3"/>
  <c r="J47" i="3"/>
  <c r="I47" i="3"/>
  <c r="H47" i="3"/>
  <c r="G47" i="3"/>
  <c r="F47" i="3"/>
  <c r="E47" i="3"/>
  <c r="H46" i="3"/>
  <c r="G46" i="3"/>
  <c r="F46" i="3"/>
  <c r="E46" i="3"/>
  <c r="L45" i="3"/>
  <c r="K45" i="3"/>
  <c r="J45" i="3"/>
  <c r="I45" i="3"/>
  <c r="H45" i="3"/>
  <c r="G45" i="3"/>
  <c r="F45" i="3"/>
  <c r="E45" i="3"/>
  <c r="L44" i="3"/>
  <c r="K44" i="3"/>
  <c r="J44" i="3"/>
  <c r="I44" i="3"/>
  <c r="H44" i="3"/>
  <c r="G44" i="3"/>
  <c r="F44" i="3"/>
  <c r="E44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E25" i="3"/>
  <c r="E26" i="3"/>
  <c r="E27" i="3"/>
  <c r="N24" i="3" l="1"/>
  <c r="N27" i="3"/>
  <c r="N44" i="3"/>
  <c r="N45" i="3"/>
  <c r="N46" i="3"/>
  <c r="N47" i="3"/>
  <c r="N26" i="3"/>
  <c r="N25" i="3"/>
  <c r="N79" i="3"/>
  <c r="N80" i="3"/>
  <c r="N81" i="3"/>
  <c r="N82" i="3"/>
  <c r="F68" i="3"/>
  <c r="G68" i="3"/>
  <c r="H68" i="3"/>
  <c r="I68" i="3"/>
  <c r="J68" i="3"/>
  <c r="K68" i="3"/>
  <c r="L68" i="3"/>
  <c r="F73" i="3"/>
  <c r="G73" i="3"/>
  <c r="H73" i="3"/>
  <c r="I73" i="3"/>
  <c r="J73" i="3"/>
  <c r="K73" i="3"/>
  <c r="L73" i="3"/>
  <c r="L48" i="3"/>
  <c r="K48" i="3"/>
  <c r="J63" i="3"/>
  <c r="I63" i="3"/>
  <c r="H48" i="3"/>
  <c r="F48" i="3"/>
  <c r="N48" i="3" l="1"/>
  <c r="F88" i="3"/>
  <c r="L63" i="3"/>
  <c r="L88" i="3"/>
  <c r="H63" i="3"/>
  <c r="H88" i="3"/>
  <c r="K88" i="3"/>
  <c r="K63" i="3"/>
  <c r="N68" i="3"/>
  <c r="N73" i="3"/>
  <c r="K78" i="3"/>
  <c r="I78" i="3"/>
  <c r="G78" i="3"/>
  <c r="L78" i="3"/>
  <c r="J78" i="3"/>
  <c r="H78" i="3"/>
  <c r="F78" i="3"/>
  <c r="L38" i="3"/>
  <c r="L28" i="3"/>
  <c r="L18" i="3"/>
  <c r="L93" i="3" s="1"/>
  <c r="L13" i="3"/>
  <c r="K38" i="3"/>
  <c r="K28" i="3"/>
  <c r="K18" i="3"/>
  <c r="K93" i="3" s="1"/>
  <c r="K13" i="3"/>
  <c r="N63" i="3" l="1"/>
  <c r="N88" i="3"/>
  <c r="K83" i="3"/>
  <c r="K103" i="3" s="1"/>
  <c r="N78" i="3"/>
  <c r="L83" i="3"/>
  <c r="L103" i="3" s="1"/>
  <c r="L43" i="3"/>
  <c r="L23" i="3"/>
  <c r="K23" i="3"/>
  <c r="K43" i="3"/>
  <c r="G18" i="3"/>
  <c r="G93" i="3" s="1"/>
  <c r="N97" i="3" l="1"/>
  <c r="J18" i="3"/>
  <c r="I18" i="3"/>
  <c r="I93" i="3" s="1"/>
  <c r="H18" i="3"/>
  <c r="F18" i="3"/>
  <c r="F93" i="3" s="1"/>
  <c r="E18" i="3"/>
  <c r="E93" i="3" s="1"/>
  <c r="J38" i="3"/>
  <c r="I38" i="3"/>
  <c r="H38" i="3"/>
  <c r="J93" i="3" l="1"/>
  <c r="H93" i="3"/>
  <c r="N95" i="3"/>
  <c r="N18" i="3"/>
  <c r="N38" i="3"/>
  <c r="N104" i="3"/>
  <c r="N94" i="3"/>
  <c r="N106" i="3"/>
  <c r="N96" i="3"/>
  <c r="N93" i="3" l="1"/>
  <c r="H28" i="3"/>
  <c r="H43" i="3" s="1"/>
  <c r="G28" i="3"/>
  <c r="E28" i="3"/>
  <c r="E43" i="3" l="1"/>
  <c r="G43" i="3"/>
  <c r="F28" i="3"/>
  <c r="I28" i="3"/>
  <c r="I43" i="3" s="1"/>
  <c r="J28" i="3"/>
  <c r="J43" i="3" s="1"/>
  <c r="F13" i="3"/>
  <c r="F23" i="3" s="1"/>
  <c r="G13" i="3"/>
  <c r="G23" i="3" s="1"/>
  <c r="H13" i="3"/>
  <c r="I13" i="3"/>
  <c r="J13" i="3"/>
  <c r="E87" i="3"/>
  <c r="E13" i="3"/>
  <c r="N87" i="3" l="1"/>
  <c r="E107" i="3"/>
  <c r="N107" i="3" s="1"/>
  <c r="N28" i="3"/>
  <c r="N13" i="3"/>
  <c r="J23" i="3"/>
  <c r="J83" i="3"/>
  <c r="J103" i="3" s="1"/>
  <c r="H23" i="3"/>
  <c r="H83" i="3"/>
  <c r="H103" i="3" s="1"/>
  <c r="G83" i="3"/>
  <c r="G103" i="3" s="1"/>
  <c r="I23" i="3"/>
  <c r="I83" i="3"/>
  <c r="I103" i="3" s="1"/>
  <c r="F43" i="3"/>
  <c r="N43" i="3" s="1"/>
  <c r="F83" i="3"/>
  <c r="F103" i="3" s="1"/>
  <c r="E23" i="3"/>
  <c r="E83" i="3"/>
  <c r="E103" i="3" s="1"/>
  <c r="N103" i="3" s="1"/>
  <c r="N83" i="3" l="1"/>
  <c r="N23" i="3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104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05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<sst xmlns="http://schemas.openxmlformats.org/spreadsheetml/2006/main" count="146" uniqueCount="42">
  <si>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</si>
  <si>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</si>
  <si>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</si>
  <si>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</si>
  <si>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</si>
  <si>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</si>
  <si>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</si>
  <si>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</si>
  <si>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</si>
  <si>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</si>
  <si>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</si>
  <si>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</si>
  <si>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</si>
  <si>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</si>
  <si>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</si>
  <si>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</si>
  <si>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</si>
  <si>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</si>
  <si>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</si>
  <si>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</si>
  <si>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</si>
  <si>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</si>
  <si>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</si>
  <si>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</si>
  <si>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</si>
  <si>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</si>
  <si>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</si>
  <si>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</si>
  <si>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</si>
  <si>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</si>
  <si>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</si>
  <si>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</si>
  <si>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</si>
  <si>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</si>
  <si>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</si>
  <si>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</si>
  <si>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</si>
  <si>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</si>
  <si>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>2025 год**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</si>
  <si>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2018 - 20256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</si>
  <si>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Приложение № 3</t>
  </si>
  <si>
    <t xml:space="preserve">от 12.12.2023 № 2119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</si>
</sst>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zoomScale="90" zoomScaleNormal="90" workbookViewId="0">
      <selection activeCell="M7" sqref="M7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45" t="s">
        <v>40</v>
      </c>
      <c r="I1" s="45"/>
      <c r="J1" s="45"/>
      <c r="K1" s="45"/>
      <c r="L1" s="45"/>
      <c r="M1" s="45"/>
      <c r="N1" s="45"/>
    </row>
    <row r="2" spans="1:14" s="20" customFormat="1" x14ac:dyDescent="0.25">
      <c r="H2" s="46" t="s">
        <v>37</v>
      </c>
      <c r="I2" s="46"/>
      <c r="J2" s="46"/>
      <c r="K2" s="46"/>
      <c r="L2" s="46"/>
      <c r="M2" s="46"/>
      <c r="N2" s="46"/>
    </row>
    <row r="3" spans="1:14" s="20" customFormat="1" ht="16.5" customHeight="1" x14ac:dyDescent="0.25">
      <c r="H3" s="47" t="s">
        <v>41</v>
      </c>
      <c r="I3" s="47"/>
      <c r="J3" s="47"/>
      <c r="K3" s="47"/>
      <c r="L3" s="47"/>
      <c r="M3" s="47"/>
      <c r="N3" s="47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48" t="s">
        <v>36</v>
      </c>
      <c r="I5" s="49"/>
      <c r="J5" s="49"/>
      <c r="K5" s="49"/>
      <c r="L5" s="49"/>
      <c r="M5" s="49"/>
      <c r="N5" s="49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52" t="s">
        <v>8</v>
      </c>
      <c r="B7" s="52"/>
      <c r="C7" s="52"/>
      <c r="D7" s="52"/>
      <c r="E7" s="52"/>
      <c r="F7" s="52"/>
      <c r="G7" s="52"/>
      <c r="H7" s="52"/>
      <c r="I7" s="52"/>
      <c r="J7" s="52"/>
      <c r="K7" s="52"/>
      <c r="N7" s="20"/>
    </row>
    <row r="8" spans="1:14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50" t="s">
        <v>12</v>
      </c>
      <c r="B10" s="50" t="s">
        <v>10</v>
      </c>
      <c r="C10" s="50" t="s">
        <v>11</v>
      </c>
      <c r="D10" s="50" t="s">
        <v>13</v>
      </c>
      <c r="E10" s="51" t="s">
        <v>0</v>
      </c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28.5" customHeight="1" x14ac:dyDescent="0.25">
      <c r="A11" s="50"/>
      <c r="B11" s="50"/>
      <c r="C11" s="50"/>
      <c r="D11" s="50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38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0">
        <v>1</v>
      </c>
      <c r="B13" s="33" t="s">
        <v>34</v>
      </c>
      <c r="C13" s="29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 t="shared" ref="N13:N44" si="3">SUM(E13:L13)</f>
        <v>450445</v>
      </c>
    </row>
    <row r="14" spans="1:14" x14ac:dyDescent="0.25">
      <c r="A14" s="31"/>
      <c r="B14" s="34"/>
      <c r="C14" s="29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si="3"/>
        <v>155980.5</v>
      </c>
    </row>
    <row r="15" spans="1:14" x14ac:dyDescent="0.25">
      <c r="A15" s="31"/>
      <c r="B15" s="34"/>
      <c r="C15" s="29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1"/>
      <c r="B16" s="34"/>
      <c r="C16" s="29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1"/>
      <c r="B17" s="34"/>
      <c r="C17" s="29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1"/>
      <c r="B18" s="34"/>
      <c r="C18" s="29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1539.8</v>
      </c>
      <c r="L18" s="17">
        <f t="shared" si="5"/>
        <v>0</v>
      </c>
      <c r="M18" s="17">
        <f t="shared" ref="M18" si="6">M19+M20+M21+M22</f>
        <v>0</v>
      </c>
      <c r="N18" s="2">
        <f t="shared" si="3"/>
        <v>17344.099999999999</v>
      </c>
    </row>
    <row r="19" spans="1:14" x14ac:dyDescent="0.25">
      <c r="A19" s="31"/>
      <c r="B19" s="34"/>
      <c r="C19" s="29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1"/>
      <c r="B20" s="34"/>
      <c r="C20" s="29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1"/>
      <c r="B21" s="34"/>
      <c r="C21" s="29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1539.8</v>
      </c>
      <c r="L21" s="17">
        <v>0</v>
      </c>
      <c r="M21" s="17">
        <v>0</v>
      </c>
      <c r="N21" s="2">
        <f t="shared" si="3"/>
        <v>17344.099999999999</v>
      </c>
    </row>
    <row r="22" spans="1:14" x14ac:dyDescent="0.25">
      <c r="A22" s="31"/>
      <c r="B22" s="34"/>
      <c r="C22" s="29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1"/>
      <c r="B23" s="34"/>
      <c r="C23" s="29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1539.8</v>
      </c>
      <c r="L23" s="19">
        <f t="shared" si="7"/>
        <v>0</v>
      </c>
      <c r="M23" s="19">
        <f t="shared" ref="M23" si="8">M13+M18</f>
        <v>0</v>
      </c>
      <c r="N23" s="2">
        <f t="shared" si="3"/>
        <v>467789.1</v>
      </c>
    </row>
    <row r="24" spans="1:14" x14ac:dyDescent="0.25">
      <c r="A24" s="31"/>
      <c r="B24" s="34"/>
      <c r="C24" s="29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1"/>
      <c r="B25" s="34"/>
      <c r="C25" s="29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1"/>
      <c r="B26" s="34"/>
      <c r="C26" s="29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1539.8</v>
      </c>
      <c r="L26" s="19">
        <f t="shared" si="7"/>
        <v>0</v>
      </c>
      <c r="M26" s="19">
        <f t="shared" ref="M26" si="11">M16+M21</f>
        <v>0</v>
      </c>
      <c r="N26" s="2">
        <f t="shared" si="3"/>
        <v>188017.19999999998</v>
      </c>
    </row>
    <row r="27" spans="1:14" x14ac:dyDescent="0.25">
      <c r="A27" s="32"/>
      <c r="B27" s="35"/>
      <c r="C27" s="29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0">
        <v>2</v>
      </c>
      <c r="B28" s="33" t="s">
        <v>30</v>
      </c>
      <c r="C28" s="29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1"/>
      <c r="B29" s="34"/>
      <c r="C29" s="29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1"/>
      <c r="B30" s="34"/>
      <c r="C30" s="29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1"/>
      <c r="B31" s="34"/>
      <c r="C31" s="29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1"/>
      <c r="B32" s="34"/>
      <c r="C32" s="29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idden="1" x14ac:dyDescent="0.25">
      <c r="A33" s="31"/>
      <c r="B33" s="34"/>
      <c r="C33" s="29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0</v>
      </c>
      <c r="M33" s="17">
        <f t="shared" ref="M33" si="18">M34+M35+M36+M37</f>
        <v>0</v>
      </c>
      <c r="N33" s="2">
        <f t="shared" si="3"/>
        <v>0</v>
      </c>
    </row>
    <row r="34" spans="1:14" s="20" customFormat="1" hidden="1" x14ac:dyDescent="0.25">
      <c r="A34" s="31"/>
      <c r="B34" s="34"/>
      <c r="C34" s="29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idden="1" x14ac:dyDescent="0.25">
      <c r="A35" s="31"/>
      <c r="B35" s="34"/>
      <c r="C35" s="29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idden="1" x14ac:dyDescent="0.25">
      <c r="A36" s="31"/>
      <c r="B36" s="34"/>
      <c r="C36" s="29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2">
        <f t="shared" si="3"/>
        <v>0</v>
      </c>
    </row>
    <row r="37" spans="1:14" s="20" customFormat="1" hidden="1" x14ac:dyDescent="0.25">
      <c r="A37" s="31"/>
      <c r="B37" s="34"/>
      <c r="C37" s="29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x14ac:dyDescent="0.25">
      <c r="A38" s="31"/>
      <c r="B38" s="34"/>
      <c r="C38" s="29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9">I39+I40+I41+I42</f>
        <v>1096.8</v>
      </c>
      <c r="J38" s="17">
        <f t="shared" si="19"/>
        <v>1861.6</v>
      </c>
      <c r="K38" s="17">
        <f t="shared" ref="K38:L38" si="20">K39+K40+K41+K42</f>
        <v>0</v>
      </c>
      <c r="L38" s="17">
        <f t="shared" si="20"/>
        <v>0</v>
      </c>
      <c r="M38" s="17">
        <f t="shared" ref="M38" si="21">M39+M40+M41+M42</f>
        <v>0</v>
      </c>
      <c r="N38" s="2">
        <f t="shared" si="3"/>
        <v>17528.899999999998</v>
      </c>
    </row>
    <row r="39" spans="1:14" x14ac:dyDescent="0.25">
      <c r="A39" s="31"/>
      <c r="B39" s="34"/>
      <c r="C39" s="29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x14ac:dyDescent="0.25">
      <c r="A40" s="31"/>
      <c r="B40" s="34"/>
      <c r="C40" s="29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x14ac:dyDescent="0.25">
      <c r="A41" s="31"/>
      <c r="B41" s="34"/>
      <c r="C41" s="29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17">
        <v>0</v>
      </c>
      <c r="N41" s="2">
        <f t="shared" si="3"/>
        <v>17528.899999999998</v>
      </c>
    </row>
    <row r="42" spans="1:14" x14ac:dyDescent="0.25">
      <c r="A42" s="31"/>
      <c r="B42" s="34"/>
      <c r="C42" s="29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ht="18.75" customHeight="1" x14ac:dyDescent="0.25">
      <c r="A43" s="31"/>
      <c r="B43" s="34"/>
      <c r="C43" s="29" t="s">
        <v>24</v>
      </c>
      <c r="D43" s="16" t="s">
        <v>2</v>
      </c>
      <c r="E43" s="2">
        <f t="shared" ref="E43:L43" si="22">E28+E38</f>
        <v>32418.1</v>
      </c>
      <c r="F43" s="2">
        <f t="shared" si="22"/>
        <v>42360.299999999996</v>
      </c>
      <c r="G43" s="17">
        <f t="shared" si="22"/>
        <v>2908</v>
      </c>
      <c r="H43" s="17">
        <f t="shared" si="22"/>
        <v>12166</v>
      </c>
      <c r="I43" s="17">
        <f t="shared" si="22"/>
        <v>1096.8</v>
      </c>
      <c r="J43" s="19">
        <f t="shared" si="22"/>
        <v>1861.6</v>
      </c>
      <c r="K43" s="19">
        <f t="shared" si="22"/>
        <v>0</v>
      </c>
      <c r="L43" s="19">
        <f t="shared" si="22"/>
        <v>0</v>
      </c>
      <c r="M43" s="19">
        <f t="shared" ref="M43" si="23">M28+M38</f>
        <v>0</v>
      </c>
      <c r="N43" s="2">
        <f t="shared" si="3"/>
        <v>92810.8</v>
      </c>
    </row>
    <row r="44" spans="1:14" x14ac:dyDescent="0.25">
      <c r="A44" s="31"/>
      <c r="B44" s="34"/>
      <c r="C44" s="29"/>
      <c r="D44" s="16" t="s">
        <v>3</v>
      </c>
      <c r="E44" s="2">
        <f t="shared" ref="E44:L44" si="24">E29+E39</f>
        <v>20099.2</v>
      </c>
      <c r="F44" s="2">
        <f t="shared" si="24"/>
        <v>21776.799999999999</v>
      </c>
      <c r="G44" s="17">
        <f t="shared" si="24"/>
        <v>0</v>
      </c>
      <c r="H44" s="17">
        <f t="shared" si="24"/>
        <v>0</v>
      </c>
      <c r="I44" s="19">
        <f t="shared" si="24"/>
        <v>0</v>
      </c>
      <c r="J44" s="19">
        <f t="shared" si="24"/>
        <v>0</v>
      </c>
      <c r="K44" s="19">
        <f t="shared" si="24"/>
        <v>0</v>
      </c>
      <c r="L44" s="19">
        <f t="shared" si="24"/>
        <v>0</v>
      </c>
      <c r="M44" s="19">
        <f t="shared" ref="M44" si="25">M29+M39</f>
        <v>0</v>
      </c>
      <c r="N44" s="2">
        <f t="shared" si="3"/>
        <v>41876</v>
      </c>
    </row>
    <row r="45" spans="1:14" x14ac:dyDescent="0.25">
      <c r="A45" s="31"/>
      <c r="B45" s="34"/>
      <c r="C45" s="29"/>
      <c r="D45" s="16" t="s">
        <v>4</v>
      </c>
      <c r="E45" s="2">
        <f t="shared" ref="E45:L45" si="26">E30+E40</f>
        <v>12318.9</v>
      </c>
      <c r="F45" s="2">
        <f t="shared" si="26"/>
        <v>12588.3</v>
      </c>
      <c r="G45" s="17">
        <f t="shared" si="26"/>
        <v>0</v>
      </c>
      <c r="H45" s="17">
        <f t="shared" si="26"/>
        <v>0</v>
      </c>
      <c r="I45" s="19">
        <f t="shared" si="26"/>
        <v>0</v>
      </c>
      <c r="J45" s="19">
        <f t="shared" si="26"/>
        <v>0</v>
      </c>
      <c r="K45" s="19">
        <f t="shared" si="26"/>
        <v>0</v>
      </c>
      <c r="L45" s="19">
        <f t="shared" si="26"/>
        <v>0</v>
      </c>
      <c r="M45" s="19">
        <f t="shared" ref="M45" si="27">M30+M40</f>
        <v>0</v>
      </c>
      <c r="N45" s="2">
        <f t="shared" ref="N45:N81" si="28">SUM(E45:L45)</f>
        <v>24907.199999999997</v>
      </c>
    </row>
    <row r="46" spans="1:14" x14ac:dyDescent="0.25">
      <c r="A46" s="31"/>
      <c r="B46" s="34"/>
      <c r="C46" s="29"/>
      <c r="D46" s="16" t="s">
        <v>5</v>
      </c>
      <c r="E46" s="2">
        <f t="shared" ref="E46:H46" si="29">E31+E41</f>
        <v>0</v>
      </c>
      <c r="F46" s="2">
        <f t="shared" si="29"/>
        <v>7995.2</v>
      </c>
      <c r="G46" s="17">
        <f t="shared" si="29"/>
        <v>2908</v>
      </c>
      <c r="H46" s="17">
        <f t="shared" si="29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19">
        <f>M31+M41</f>
        <v>0</v>
      </c>
      <c r="N46" s="2">
        <f t="shared" si="28"/>
        <v>26027.599999999999</v>
      </c>
    </row>
    <row r="47" spans="1:14" x14ac:dyDescent="0.25">
      <c r="A47" s="32"/>
      <c r="B47" s="35"/>
      <c r="C47" s="29"/>
      <c r="D47" s="16" t="s">
        <v>6</v>
      </c>
      <c r="E47" s="2">
        <f>E32+E42</f>
        <v>0</v>
      </c>
      <c r="F47" s="2">
        <f t="shared" ref="F47:L47" si="30">F32+F42</f>
        <v>0</v>
      </c>
      <c r="G47" s="17">
        <f t="shared" si="30"/>
        <v>0</v>
      </c>
      <c r="H47" s="17">
        <f t="shared" si="30"/>
        <v>0</v>
      </c>
      <c r="I47" s="19">
        <f t="shared" si="30"/>
        <v>0</v>
      </c>
      <c r="J47" s="19">
        <f t="shared" si="30"/>
        <v>0</v>
      </c>
      <c r="K47" s="19">
        <f t="shared" si="30"/>
        <v>0</v>
      </c>
      <c r="L47" s="19">
        <f t="shared" si="30"/>
        <v>0</v>
      </c>
      <c r="M47" s="19">
        <f t="shared" ref="M47" si="31">M32+M42</f>
        <v>0</v>
      </c>
      <c r="N47" s="2">
        <f t="shared" si="28"/>
        <v>0</v>
      </c>
    </row>
    <row r="48" spans="1:14" ht="18.75" customHeight="1" x14ac:dyDescent="0.25">
      <c r="A48" s="30">
        <v>3</v>
      </c>
      <c r="B48" s="33" t="s">
        <v>32</v>
      </c>
      <c r="C48" s="29" t="s">
        <v>35</v>
      </c>
      <c r="D48" s="15" t="s">
        <v>2</v>
      </c>
      <c r="E48" s="2">
        <f>E49+E50+E51+E52</f>
        <v>0</v>
      </c>
      <c r="F48" s="2">
        <f t="shared" ref="F48:L48" si="32">F49+F50+F51+F52</f>
        <v>0</v>
      </c>
      <c r="G48" s="17">
        <f>SUM(G49:G52)</f>
        <v>0</v>
      </c>
      <c r="H48" s="17">
        <f t="shared" si="32"/>
        <v>0</v>
      </c>
      <c r="I48" s="17">
        <v>0</v>
      </c>
      <c r="J48" s="17">
        <f t="shared" si="32"/>
        <v>0</v>
      </c>
      <c r="K48" s="17">
        <f t="shared" si="32"/>
        <v>107433.9</v>
      </c>
      <c r="L48" s="17">
        <f t="shared" si="32"/>
        <v>0</v>
      </c>
      <c r="M48" s="17">
        <f t="shared" ref="M48" si="33">M49+M50+M51+M52</f>
        <v>0</v>
      </c>
      <c r="N48" s="2">
        <f t="shared" si="28"/>
        <v>107433.9</v>
      </c>
    </row>
    <row r="49" spans="1:14" x14ac:dyDescent="0.25">
      <c r="A49" s="31"/>
      <c r="B49" s="34"/>
      <c r="C49" s="29"/>
      <c r="D49" s="15" t="s">
        <v>3</v>
      </c>
      <c r="E49" s="2">
        <v>0</v>
      </c>
      <c r="F49" s="2">
        <v>0</v>
      </c>
      <c r="G49" s="17">
        <v>0</v>
      </c>
      <c r="H49" s="17">
        <v>0</v>
      </c>
      <c r="I49" s="17">
        <v>0</v>
      </c>
      <c r="J49" s="17">
        <v>0</v>
      </c>
      <c r="K49" s="17">
        <v>35553.5</v>
      </c>
      <c r="L49" s="17">
        <v>0</v>
      </c>
      <c r="M49" s="17">
        <v>0</v>
      </c>
      <c r="N49" s="2">
        <f t="shared" si="28"/>
        <v>35553.5</v>
      </c>
    </row>
    <row r="50" spans="1:14" x14ac:dyDescent="0.25">
      <c r="A50" s="31"/>
      <c r="B50" s="34"/>
      <c r="C50" s="29"/>
      <c r="D50" s="15" t="s">
        <v>4</v>
      </c>
      <c r="E50" s="2">
        <v>0</v>
      </c>
      <c r="F50" s="2">
        <v>0</v>
      </c>
      <c r="G50" s="18">
        <v>0</v>
      </c>
      <c r="H50" s="17">
        <v>0</v>
      </c>
      <c r="I50" s="17">
        <v>0</v>
      </c>
      <c r="J50" s="17">
        <v>0</v>
      </c>
      <c r="K50" s="17">
        <v>18046.5</v>
      </c>
      <c r="L50" s="17">
        <v>0</v>
      </c>
      <c r="M50" s="17">
        <v>0</v>
      </c>
      <c r="N50" s="2">
        <f t="shared" si="28"/>
        <v>18046.5</v>
      </c>
    </row>
    <row r="51" spans="1:14" x14ac:dyDescent="0.25">
      <c r="A51" s="31"/>
      <c r="B51" s="34"/>
      <c r="C51" s="29"/>
      <c r="D51" s="15" t="s">
        <v>5</v>
      </c>
      <c r="E51" s="2">
        <v>0</v>
      </c>
      <c r="F51" s="2">
        <v>0</v>
      </c>
      <c r="G51" s="18">
        <v>0</v>
      </c>
      <c r="H51" s="17">
        <v>0</v>
      </c>
      <c r="I51" s="17">
        <v>0</v>
      </c>
      <c r="J51" s="17">
        <v>0</v>
      </c>
      <c r="K51" s="17">
        <v>53833.9</v>
      </c>
      <c r="L51" s="17">
        <v>0</v>
      </c>
      <c r="M51" s="17">
        <v>0</v>
      </c>
      <c r="N51" s="2">
        <f t="shared" si="28"/>
        <v>53833.9</v>
      </c>
    </row>
    <row r="52" spans="1:14" x14ac:dyDescent="0.25">
      <c r="A52" s="31"/>
      <c r="B52" s="34"/>
      <c r="C52" s="29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2">
        <f t="shared" si="28"/>
        <v>0</v>
      </c>
    </row>
    <row r="53" spans="1:14" s="20" customFormat="1" ht="18.75" customHeight="1" x14ac:dyDescent="0.25">
      <c r="A53" s="31"/>
      <c r="B53" s="34"/>
      <c r="C53" s="29" t="s">
        <v>26</v>
      </c>
      <c r="D53" s="28" t="s">
        <v>2</v>
      </c>
      <c r="E53" s="2">
        <f>E54+E55+E56+E57</f>
        <v>0</v>
      </c>
      <c r="F53" s="2">
        <f t="shared" ref="F53" si="34">F54+F55+F56+F57</f>
        <v>0</v>
      </c>
      <c r="G53" s="17">
        <f>SUM(G54:G57)</f>
        <v>261909</v>
      </c>
      <c r="H53" s="17">
        <f t="shared" ref="H53" si="35">H54+H55+H56+H57</f>
        <v>260187.5</v>
      </c>
      <c r="I53" s="17">
        <v>255339.3</v>
      </c>
      <c r="J53" s="17">
        <f t="shared" ref="J53:L53" si="36">J54+J55+J56+J57</f>
        <v>244658.59999999998</v>
      </c>
      <c r="K53" s="17">
        <f t="shared" si="36"/>
        <v>286986.8</v>
      </c>
      <c r="L53" s="17">
        <f t="shared" si="36"/>
        <v>274858</v>
      </c>
      <c r="M53" s="17">
        <f t="shared" ref="M53" si="37">M54+M55+M56+M57</f>
        <v>0</v>
      </c>
      <c r="N53" s="2">
        <f t="shared" ref="N53:N57" si="38">SUM(E53:L53)</f>
        <v>1583939.2</v>
      </c>
    </row>
    <row r="54" spans="1:14" s="20" customFormat="1" x14ac:dyDescent="0.25">
      <c r="A54" s="31"/>
      <c r="B54" s="34"/>
      <c r="C54" s="29"/>
      <c r="D54" s="28" t="s">
        <v>3</v>
      </c>
      <c r="E54" s="2">
        <v>0</v>
      </c>
      <c r="F54" s="2">
        <v>0</v>
      </c>
      <c r="G54" s="17">
        <v>158651.29999999999</v>
      </c>
      <c r="H54" s="17">
        <v>143554.4</v>
      </c>
      <c r="I54" s="17">
        <v>138529.60000000001</v>
      </c>
      <c r="J54" s="17">
        <v>128463.9</v>
      </c>
      <c r="K54" s="17">
        <v>98571.199999999997</v>
      </c>
      <c r="L54" s="17">
        <v>148176.1</v>
      </c>
      <c r="M54" s="17">
        <v>0</v>
      </c>
      <c r="N54" s="2">
        <f t="shared" si="38"/>
        <v>815946.49999999988</v>
      </c>
    </row>
    <row r="55" spans="1:14" s="20" customFormat="1" x14ac:dyDescent="0.25">
      <c r="A55" s="31"/>
      <c r="B55" s="34"/>
      <c r="C55" s="29"/>
      <c r="D55" s="28" t="s">
        <v>4</v>
      </c>
      <c r="E55" s="2">
        <v>0</v>
      </c>
      <c r="F55" s="2">
        <v>0</v>
      </c>
      <c r="G55" s="18">
        <v>53606.1</v>
      </c>
      <c r="H55" s="17">
        <v>72664.600000000006</v>
      </c>
      <c r="I55" s="17">
        <v>74032</v>
      </c>
      <c r="J55" s="17">
        <v>67262.899999999994</v>
      </c>
      <c r="K55" s="17">
        <v>131018.2</v>
      </c>
      <c r="L55" s="17">
        <v>71710.2</v>
      </c>
      <c r="M55" s="17">
        <v>0</v>
      </c>
      <c r="N55" s="2">
        <f t="shared" si="38"/>
        <v>470294</v>
      </c>
    </row>
    <row r="56" spans="1:14" s="20" customFormat="1" x14ac:dyDescent="0.25">
      <c r="A56" s="31"/>
      <c r="B56" s="34"/>
      <c r="C56" s="29"/>
      <c r="D56" s="28" t="s">
        <v>5</v>
      </c>
      <c r="E56" s="2">
        <v>0</v>
      </c>
      <c r="F56" s="2">
        <v>0</v>
      </c>
      <c r="G56" s="18">
        <v>49651.6</v>
      </c>
      <c r="H56" s="17">
        <v>43968.5</v>
      </c>
      <c r="I56" s="17">
        <v>42777.599999999999</v>
      </c>
      <c r="J56" s="17">
        <v>48931.8</v>
      </c>
      <c r="K56" s="17">
        <v>57397.4</v>
      </c>
      <c r="L56" s="17">
        <v>54971.7</v>
      </c>
      <c r="M56" s="17">
        <v>0</v>
      </c>
      <c r="N56" s="2">
        <f t="shared" si="38"/>
        <v>297698.59999999998</v>
      </c>
    </row>
    <row r="57" spans="1:14" s="20" customFormat="1" x14ac:dyDescent="0.25">
      <c r="A57" s="31"/>
      <c r="B57" s="34"/>
      <c r="C57" s="29"/>
      <c r="D57" s="28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8"/>
        <v>0</v>
      </c>
    </row>
    <row r="58" spans="1:14" s="20" customFormat="1" ht="12.75" customHeight="1" x14ac:dyDescent="0.25">
      <c r="A58" s="31"/>
      <c r="B58" s="34"/>
      <c r="C58" s="29" t="s">
        <v>33</v>
      </c>
      <c r="D58" s="21" t="s">
        <v>2</v>
      </c>
      <c r="E58" s="2">
        <f>E59+E60+E61+E62</f>
        <v>0</v>
      </c>
      <c r="F58" s="2">
        <f t="shared" ref="F58" si="39">F59+F60+F61+F62</f>
        <v>0</v>
      </c>
      <c r="G58" s="17">
        <f>SUM(G59:G62)</f>
        <v>0</v>
      </c>
      <c r="H58" s="17">
        <f t="shared" ref="H58:L58" si="40">H59+H60+H61+H62</f>
        <v>744</v>
      </c>
      <c r="I58" s="17">
        <f t="shared" si="40"/>
        <v>0</v>
      </c>
      <c r="J58" s="17">
        <f t="shared" si="40"/>
        <v>0</v>
      </c>
      <c r="K58" s="17">
        <f t="shared" si="40"/>
        <v>0</v>
      </c>
      <c r="L58" s="17">
        <f t="shared" si="40"/>
        <v>0</v>
      </c>
      <c r="M58" s="17">
        <f t="shared" ref="M58" si="41">M59+M60+M61+M62</f>
        <v>0</v>
      </c>
      <c r="N58" s="2">
        <f t="shared" si="28"/>
        <v>744</v>
      </c>
    </row>
    <row r="59" spans="1:14" s="20" customFormat="1" ht="12.75" customHeight="1" x14ac:dyDescent="0.25">
      <c r="A59" s="31"/>
      <c r="B59" s="34"/>
      <c r="C59" s="29"/>
      <c r="D59" s="21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2">
        <f t="shared" si="28"/>
        <v>0</v>
      </c>
    </row>
    <row r="60" spans="1:14" s="20" customFormat="1" ht="12.75" customHeight="1" x14ac:dyDescent="0.25">
      <c r="A60" s="31"/>
      <c r="B60" s="34"/>
      <c r="C60" s="29"/>
      <c r="D60" s="21" t="s">
        <v>4</v>
      </c>
      <c r="E60" s="2">
        <v>0</v>
      </c>
      <c r="F60" s="2">
        <v>0</v>
      </c>
      <c r="G60" s="18">
        <v>0</v>
      </c>
      <c r="H60" s="17">
        <v>620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2">
        <f t="shared" si="28"/>
        <v>620</v>
      </c>
    </row>
    <row r="61" spans="1:14" s="20" customFormat="1" ht="12.75" customHeight="1" x14ac:dyDescent="0.25">
      <c r="A61" s="31"/>
      <c r="B61" s="34"/>
      <c r="C61" s="29"/>
      <c r="D61" s="21" t="s">
        <v>5</v>
      </c>
      <c r="E61" s="2">
        <v>0</v>
      </c>
      <c r="F61" s="2">
        <v>0</v>
      </c>
      <c r="G61" s="18">
        <v>0</v>
      </c>
      <c r="H61" s="17">
        <v>124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2">
        <f t="shared" si="28"/>
        <v>124</v>
      </c>
    </row>
    <row r="62" spans="1:14" s="20" customFormat="1" ht="12.75" customHeight="1" x14ac:dyDescent="0.25">
      <c r="A62" s="31"/>
      <c r="B62" s="34"/>
      <c r="C62" s="29"/>
      <c r="D62" s="21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28"/>
        <v>0</v>
      </c>
    </row>
    <row r="63" spans="1:14" s="20" customFormat="1" ht="12.75" customHeight="1" x14ac:dyDescent="0.25">
      <c r="A63" s="31"/>
      <c r="B63" s="34"/>
      <c r="C63" s="29" t="s">
        <v>24</v>
      </c>
      <c r="D63" s="21" t="s">
        <v>2</v>
      </c>
      <c r="E63" s="2">
        <f>E64+E65+E66+E67</f>
        <v>0</v>
      </c>
      <c r="F63" s="2">
        <f t="shared" ref="F63" si="42">F64+F65+F66+F67</f>
        <v>0</v>
      </c>
      <c r="G63" s="17">
        <f t="shared" ref="G63:J66" si="43">G48+G58</f>
        <v>0</v>
      </c>
      <c r="H63" s="17">
        <f t="shared" si="43"/>
        <v>744</v>
      </c>
      <c r="I63" s="17">
        <f t="shared" si="43"/>
        <v>0</v>
      </c>
      <c r="J63" s="17">
        <f t="shared" si="43"/>
        <v>0</v>
      </c>
      <c r="K63" s="17">
        <f>K48+K53+K58</f>
        <v>394420.69999999995</v>
      </c>
      <c r="L63" s="17">
        <f>L48+L53+L58</f>
        <v>274858</v>
      </c>
      <c r="M63" s="17">
        <f>M48+M53+M58</f>
        <v>0</v>
      </c>
      <c r="N63" s="2">
        <f t="shared" si="28"/>
        <v>670022.69999999995</v>
      </c>
    </row>
    <row r="64" spans="1:14" s="20" customFormat="1" ht="12.75" customHeight="1" x14ac:dyDescent="0.25">
      <c r="A64" s="31"/>
      <c r="B64" s="34"/>
      <c r="C64" s="29"/>
      <c r="D64" s="21" t="s">
        <v>3</v>
      </c>
      <c r="E64" s="2">
        <v>0</v>
      </c>
      <c r="F64" s="2">
        <v>0</v>
      </c>
      <c r="G64" s="17">
        <f t="shared" si="43"/>
        <v>0</v>
      </c>
      <c r="H64" s="17">
        <f t="shared" si="43"/>
        <v>0</v>
      </c>
      <c r="I64" s="17">
        <f t="shared" si="43"/>
        <v>0</v>
      </c>
      <c r="J64" s="17">
        <f t="shared" si="43"/>
        <v>0</v>
      </c>
      <c r="K64" s="17">
        <v>134124.6</v>
      </c>
      <c r="L64" s="17">
        <f t="shared" ref="K64:L66" si="44">L49+L54+L59</f>
        <v>148176.1</v>
      </c>
      <c r="M64" s="17">
        <f t="shared" ref="M64" si="45">M49+M54+M59</f>
        <v>0</v>
      </c>
      <c r="N64" s="2">
        <f t="shared" si="28"/>
        <v>282300.7</v>
      </c>
    </row>
    <row r="65" spans="1:14" s="20" customFormat="1" ht="12.75" customHeight="1" x14ac:dyDescent="0.25">
      <c r="A65" s="31"/>
      <c r="B65" s="34"/>
      <c r="C65" s="29"/>
      <c r="D65" s="21" t="s">
        <v>4</v>
      </c>
      <c r="E65" s="2">
        <v>0</v>
      </c>
      <c r="F65" s="2">
        <v>0</v>
      </c>
      <c r="G65" s="17">
        <f t="shared" si="43"/>
        <v>0</v>
      </c>
      <c r="H65" s="17">
        <f t="shared" si="43"/>
        <v>620</v>
      </c>
      <c r="I65" s="17">
        <f t="shared" si="43"/>
        <v>0</v>
      </c>
      <c r="J65" s="17">
        <f t="shared" si="43"/>
        <v>0</v>
      </c>
      <c r="K65" s="17">
        <v>149064.79999999999</v>
      </c>
      <c r="L65" s="17">
        <f t="shared" si="44"/>
        <v>71710.2</v>
      </c>
      <c r="M65" s="17">
        <f t="shared" ref="M65" si="46">M50+M55+M60</f>
        <v>0</v>
      </c>
      <c r="N65" s="2">
        <f t="shared" si="28"/>
        <v>221395</v>
      </c>
    </row>
    <row r="66" spans="1:14" s="20" customFormat="1" ht="12.75" customHeight="1" x14ac:dyDescent="0.25">
      <c r="A66" s="31"/>
      <c r="B66" s="34"/>
      <c r="C66" s="29"/>
      <c r="D66" s="21" t="s">
        <v>5</v>
      </c>
      <c r="E66" s="2">
        <v>0</v>
      </c>
      <c r="F66" s="2">
        <v>0</v>
      </c>
      <c r="G66" s="17">
        <f t="shared" si="43"/>
        <v>0</v>
      </c>
      <c r="H66" s="17">
        <f t="shared" si="43"/>
        <v>124</v>
      </c>
      <c r="I66" s="17">
        <f t="shared" si="43"/>
        <v>0</v>
      </c>
      <c r="J66" s="17">
        <f t="shared" si="43"/>
        <v>0</v>
      </c>
      <c r="K66" s="17">
        <f t="shared" si="44"/>
        <v>111231.3</v>
      </c>
      <c r="L66" s="17">
        <f t="shared" si="44"/>
        <v>54971.7</v>
      </c>
      <c r="M66" s="17">
        <f t="shared" ref="M66" si="47">M51+M56+M61</f>
        <v>0</v>
      </c>
      <c r="N66" s="2">
        <f t="shared" si="28"/>
        <v>166327</v>
      </c>
    </row>
    <row r="67" spans="1:14" s="20" customFormat="1" ht="12.75" customHeight="1" x14ac:dyDescent="0.25">
      <c r="A67" s="32"/>
      <c r="B67" s="35"/>
      <c r="C67" s="29"/>
      <c r="D67" s="21" t="s">
        <v>6</v>
      </c>
      <c r="E67" s="2">
        <v>0</v>
      </c>
      <c r="F67" s="2">
        <v>0</v>
      </c>
      <c r="G67" s="17">
        <f>G52+G62</f>
        <v>0</v>
      </c>
      <c r="H67" s="17">
        <f t="shared" ref="H67:L67" si="48">H52+H62</f>
        <v>0</v>
      </c>
      <c r="I67" s="17">
        <f t="shared" si="48"/>
        <v>0</v>
      </c>
      <c r="J67" s="17">
        <f t="shared" si="48"/>
        <v>0</v>
      </c>
      <c r="K67" s="17">
        <f t="shared" si="48"/>
        <v>0</v>
      </c>
      <c r="L67" s="17">
        <f t="shared" si="48"/>
        <v>0</v>
      </c>
      <c r="M67" s="17">
        <f t="shared" ref="M67" si="49">M52+M62</f>
        <v>0</v>
      </c>
      <c r="N67" s="2">
        <f t="shared" si="28"/>
        <v>0</v>
      </c>
    </row>
    <row r="68" spans="1:14" ht="12.75" customHeight="1" x14ac:dyDescent="0.25">
      <c r="A68" s="30">
        <v>4</v>
      </c>
      <c r="B68" s="33" t="s">
        <v>31</v>
      </c>
      <c r="C68" s="36" t="s">
        <v>27</v>
      </c>
      <c r="D68" s="15" t="s">
        <v>2</v>
      </c>
      <c r="E68" s="2">
        <v>0</v>
      </c>
      <c r="F68" s="2">
        <f t="shared" ref="F68:J68" si="50">F69+F70+F71+F72</f>
        <v>0</v>
      </c>
      <c r="G68" s="17">
        <f t="shared" si="50"/>
        <v>0</v>
      </c>
      <c r="H68" s="17">
        <f t="shared" si="50"/>
        <v>0</v>
      </c>
      <c r="I68" s="17">
        <f t="shared" si="50"/>
        <v>0</v>
      </c>
      <c r="J68" s="17">
        <f t="shared" si="50"/>
        <v>0</v>
      </c>
      <c r="K68" s="17">
        <f t="shared" ref="K68:L68" si="51">K69+K70+K71+K72</f>
        <v>0</v>
      </c>
      <c r="L68" s="17">
        <f t="shared" si="51"/>
        <v>0</v>
      </c>
      <c r="M68" s="17">
        <f t="shared" ref="M68" si="52">M69+M70+M71+M72</f>
        <v>0</v>
      </c>
      <c r="N68" s="2">
        <f t="shared" si="28"/>
        <v>0</v>
      </c>
    </row>
    <row r="69" spans="1:14" ht="12.75" customHeight="1" x14ac:dyDescent="0.25">
      <c r="A69" s="31"/>
      <c r="B69" s="34"/>
      <c r="C69" s="37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2">
        <f t="shared" si="28"/>
        <v>0</v>
      </c>
    </row>
    <row r="70" spans="1:14" ht="12.75" customHeight="1" x14ac:dyDescent="0.25">
      <c r="A70" s="31"/>
      <c r="B70" s="34"/>
      <c r="C70" s="37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2">
        <f t="shared" si="28"/>
        <v>0</v>
      </c>
    </row>
    <row r="71" spans="1:14" ht="12.75" customHeight="1" x14ac:dyDescent="0.25">
      <c r="A71" s="31"/>
      <c r="B71" s="34"/>
      <c r="C71" s="37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2">
        <f t="shared" si="28"/>
        <v>0</v>
      </c>
    </row>
    <row r="72" spans="1:14" x14ac:dyDescent="0.25">
      <c r="A72" s="31"/>
      <c r="B72" s="34"/>
      <c r="C72" s="38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28"/>
        <v>0</v>
      </c>
    </row>
    <row r="73" spans="1:14" ht="15" customHeight="1" x14ac:dyDescent="0.25">
      <c r="A73" s="31"/>
      <c r="B73" s="34"/>
      <c r="C73" s="36" t="s">
        <v>26</v>
      </c>
      <c r="D73" s="15" t="s">
        <v>2</v>
      </c>
      <c r="E73" s="2">
        <v>0</v>
      </c>
      <c r="F73" s="2">
        <f t="shared" ref="F73:L73" si="53">F74+F75+F76+F77</f>
        <v>0</v>
      </c>
      <c r="G73" s="17">
        <f t="shared" si="53"/>
        <v>0</v>
      </c>
      <c r="H73" s="17">
        <f t="shared" si="53"/>
        <v>0</v>
      </c>
      <c r="I73" s="17">
        <f t="shared" si="53"/>
        <v>0</v>
      </c>
      <c r="J73" s="17">
        <f t="shared" si="53"/>
        <v>0</v>
      </c>
      <c r="K73" s="17">
        <f t="shared" si="53"/>
        <v>0</v>
      </c>
      <c r="L73" s="17">
        <f t="shared" si="53"/>
        <v>0</v>
      </c>
      <c r="M73" s="17">
        <f t="shared" ref="M73" si="54">M74+M75+M76+M77</f>
        <v>0</v>
      </c>
      <c r="N73" s="2">
        <f t="shared" si="28"/>
        <v>0</v>
      </c>
    </row>
    <row r="74" spans="1:14" x14ac:dyDescent="0.25">
      <c r="A74" s="31"/>
      <c r="B74" s="34"/>
      <c r="C74" s="37"/>
      <c r="D74" s="15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28"/>
        <v>0</v>
      </c>
    </row>
    <row r="75" spans="1:14" x14ac:dyDescent="0.25">
      <c r="A75" s="31"/>
      <c r="B75" s="34"/>
      <c r="C75" s="37"/>
      <c r="D75" s="15" t="s">
        <v>4</v>
      </c>
      <c r="E75" s="2">
        <v>0</v>
      </c>
      <c r="F75" s="2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28"/>
        <v>0</v>
      </c>
    </row>
    <row r="76" spans="1:14" x14ac:dyDescent="0.25">
      <c r="A76" s="31"/>
      <c r="B76" s="34"/>
      <c r="C76" s="37"/>
      <c r="D76" s="15" t="s">
        <v>5</v>
      </c>
      <c r="E76" s="2">
        <v>0</v>
      </c>
      <c r="F76" s="2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28"/>
        <v>0</v>
      </c>
    </row>
    <row r="77" spans="1:14" x14ac:dyDescent="0.25">
      <c r="A77" s="31"/>
      <c r="B77" s="34"/>
      <c r="C77" s="38"/>
      <c r="D77" s="15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28"/>
        <v>0</v>
      </c>
    </row>
    <row r="78" spans="1:14" ht="18.75" customHeight="1" x14ac:dyDescent="0.25">
      <c r="A78" s="31"/>
      <c r="B78" s="34"/>
      <c r="C78" s="29" t="s">
        <v>24</v>
      </c>
      <c r="D78" s="16" t="s">
        <v>2</v>
      </c>
      <c r="E78" s="2">
        <f t="shared" ref="E78:L78" si="55">E68+E73</f>
        <v>0</v>
      </c>
      <c r="F78" s="2">
        <f t="shared" si="55"/>
        <v>0</v>
      </c>
      <c r="G78" s="17">
        <f t="shared" si="55"/>
        <v>0</v>
      </c>
      <c r="H78" s="17">
        <f t="shared" si="55"/>
        <v>0</v>
      </c>
      <c r="I78" s="19">
        <f t="shared" si="55"/>
        <v>0</v>
      </c>
      <c r="J78" s="19">
        <f t="shared" si="55"/>
        <v>0</v>
      </c>
      <c r="K78" s="19">
        <f t="shared" si="55"/>
        <v>0</v>
      </c>
      <c r="L78" s="19">
        <f t="shared" si="55"/>
        <v>0</v>
      </c>
      <c r="M78" s="19">
        <f t="shared" ref="M78" si="56">M68+M73</f>
        <v>0</v>
      </c>
      <c r="N78" s="2">
        <f t="shared" si="28"/>
        <v>0</v>
      </c>
    </row>
    <row r="79" spans="1:14" x14ac:dyDescent="0.25">
      <c r="A79" s="31"/>
      <c r="B79" s="34"/>
      <c r="C79" s="29"/>
      <c r="D79" s="16" t="s">
        <v>3</v>
      </c>
      <c r="E79" s="2">
        <f t="shared" ref="E79:L79" si="57">E69+E74</f>
        <v>0</v>
      </c>
      <c r="F79" s="2">
        <f t="shared" si="57"/>
        <v>0</v>
      </c>
      <c r="G79" s="17">
        <f t="shared" si="57"/>
        <v>0</v>
      </c>
      <c r="H79" s="17">
        <f t="shared" si="57"/>
        <v>0</v>
      </c>
      <c r="I79" s="19">
        <f t="shared" si="57"/>
        <v>0</v>
      </c>
      <c r="J79" s="19">
        <f t="shared" si="57"/>
        <v>0</v>
      </c>
      <c r="K79" s="19">
        <f t="shared" si="57"/>
        <v>0</v>
      </c>
      <c r="L79" s="19">
        <f t="shared" si="57"/>
        <v>0</v>
      </c>
      <c r="M79" s="19">
        <f t="shared" ref="M79" si="58">M69+M74</f>
        <v>0</v>
      </c>
      <c r="N79" s="2">
        <f t="shared" si="28"/>
        <v>0</v>
      </c>
    </row>
    <row r="80" spans="1:14" x14ac:dyDescent="0.25">
      <c r="A80" s="31"/>
      <c r="B80" s="34"/>
      <c r="C80" s="29"/>
      <c r="D80" s="16" t="s">
        <v>4</v>
      </c>
      <c r="E80" s="2">
        <f t="shared" ref="E80:L80" si="59">E70+E75</f>
        <v>0</v>
      </c>
      <c r="F80" s="2">
        <f t="shared" si="59"/>
        <v>0</v>
      </c>
      <c r="G80" s="17">
        <f t="shared" si="59"/>
        <v>0</v>
      </c>
      <c r="H80" s="17">
        <f t="shared" si="59"/>
        <v>0</v>
      </c>
      <c r="I80" s="19">
        <f t="shared" si="59"/>
        <v>0</v>
      </c>
      <c r="J80" s="19">
        <f t="shared" si="59"/>
        <v>0</v>
      </c>
      <c r="K80" s="19">
        <f t="shared" si="59"/>
        <v>0</v>
      </c>
      <c r="L80" s="19">
        <f t="shared" si="59"/>
        <v>0</v>
      </c>
      <c r="M80" s="19">
        <f t="shared" ref="M80" si="60">M70+M75</f>
        <v>0</v>
      </c>
      <c r="N80" s="2">
        <f t="shared" si="28"/>
        <v>0</v>
      </c>
    </row>
    <row r="81" spans="1:14" x14ac:dyDescent="0.25">
      <c r="A81" s="31"/>
      <c r="B81" s="34"/>
      <c r="C81" s="29"/>
      <c r="D81" s="16" t="s">
        <v>5</v>
      </c>
      <c r="E81" s="2">
        <f t="shared" ref="E81:L81" si="61">E71+E76</f>
        <v>0</v>
      </c>
      <c r="F81" s="2">
        <f t="shared" si="61"/>
        <v>0</v>
      </c>
      <c r="G81" s="17">
        <f t="shared" si="61"/>
        <v>0</v>
      </c>
      <c r="H81" s="17">
        <f t="shared" si="61"/>
        <v>0</v>
      </c>
      <c r="I81" s="19">
        <f t="shared" si="61"/>
        <v>0</v>
      </c>
      <c r="J81" s="19">
        <f t="shared" si="61"/>
        <v>0</v>
      </c>
      <c r="K81" s="19">
        <f t="shared" si="61"/>
        <v>0</v>
      </c>
      <c r="L81" s="19">
        <f t="shared" si="61"/>
        <v>0</v>
      </c>
      <c r="M81" s="19">
        <f t="shared" ref="M81" si="62">M71+M76</f>
        <v>0</v>
      </c>
      <c r="N81" s="2">
        <f t="shared" si="28"/>
        <v>0</v>
      </c>
    </row>
    <row r="82" spans="1:14" x14ac:dyDescent="0.25">
      <c r="A82" s="32"/>
      <c r="B82" s="35"/>
      <c r="C82" s="29"/>
      <c r="D82" s="16" t="s">
        <v>6</v>
      </c>
      <c r="E82" s="2">
        <f>E72+E77</f>
        <v>0</v>
      </c>
      <c r="F82" s="2">
        <f t="shared" ref="F82:L82" si="63">F72+F77</f>
        <v>0</v>
      </c>
      <c r="G82" s="17">
        <f t="shared" si="63"/>
        <v>0</v>
      </c>
      <c r="H82" s="17">
        <f t="shared" si="63"/>
        <v>0</v>
      </c>
      <c r="I82" s="19">
        <f t="shared" si="63"/>
        <v>0</v>
      </c>
      <c r="J82" s="19">
        <f t="shared" si="63"/>
        <v>0</v>
      </c>
      <c r="K82" s="19">
        <f t="shared" si="63"/>
        <v>0</v>
      </c>
      <c r="L82" s="19">
        <f t="shared" si="63"/>
        <v>0</v>
      </c>
      <c r="M82" s="19">
        <f t="shared" ref="M82" si="64">M72+M77</f>
        <v>0</v>
      </c>
      <c r="N82" s="2">
        <f t="shared" ref="N82:N107" si="65">SUM(E82:L82)</f>
        <v>0</v>
      </c>
    </row>
    <row r="83" spans="1:14" x14ac:dyDescent="0.25">
      <c r="A83" s="30">
        <v>5</v>
      </c>
      <c r="B83" s="33" t="s">
        <v>7</v>
      </c>
      <c r="C83" s="29" t="s">
        <v>27</v>
      </c>
      <c r="D83" s="6" t="s">
        <v>2</v>
      </c>
      <c r="E83" s="2">
        <f t="shared" ref="E83:L85" si="66">E13+E28</f>
        <v>208001.40000000002</v>
      </c>
      <c r="F83" s="2">
        <f t="shared" si="66"/>
        <v>282725.40000000002</v>
      </c>
      <c r="G83" s="17">
        <f t="shared" si="66"/>
        <v>4516.1000000000004</v>
      </c>
      <c r="H83" s="17">
        <f t="shared" si="66"/>
        <v>40</v>
      </c>
      <c r="I83" s="17">
        <f t="shared" si="66"/>
        <v>28865.599999999999</v>
      </c>
      <c r="J83" s="17">
        <f t="shared" si="66"/>
        <v>1578.4</v>
      </c>
      <c r="K83" s="17">
        <f t="shared" si="66"/>
        <v>0</v>
      </c>
      <c r="L83" s="17">
        <f t="shared" si="66"/>
        <v>0</v>
      </c>
      <c r="M83" s="17">
        <f t="shared" ref="M83" si="67">M13+M28</f>
        <v>0</v>
      </c>
      <c r="N83" s="2">
        <f t="shared" si="65"/>
        <v>525726.9</v>
      </c>
    </row>
    <row r="84" spans="1:14" x14ac:dyDescent="0.25">
      <c r="A84" s="31"/>
      <c r="B84" s="34"/>
      <c r="C84" s="29"/>
      <c r="D84" s="6" t="s">
        <v>3</v>
      </c>
      <c r="E84" s="2">
        <f t="shared" si="66"/>
        <v>104568.4</v>
      </c>
      <c r="F84" s="2">
        <f t="shared" si="66"/>
        <v>93288.1</v>
      </c>
      <c r="G84" s="17">
        <f t="shared" si="66"/>
        <v>0</v>
      </c>
      <c r="H84" s="17">
        <f t="shared" si="66"/>
        <v>0</v>
      </c>
      <c r="I84" s="17">
        <f t="shared" si="66"/>
        <v>0</v>
      </c>
      <c r="J84" s="17">
        <f t="shared" si="66"/>
        <v>0</v>
      </c>
      <c r="K84" s="17">
        <f t="shared" si="66"/>
        <v>0</v>
      </c>
      <c r="L84" s="17">
        <f t="shared" si="66"/>
        <v>0</v>
      </c>
      <c r="M84" s="17">
        <f t="shared" ref="M84" si="68">M14+M29</f>
        <v>0</v>
      </c>
      <c r="N84" s="2">
        <f t="shared" si="65"/>
        <v>197856.5</v>
      </c>
    </row>
    <row r="85" spans="1:14" x14ac:dyDescent="0.25">
      <c r="A85" s="31"/>
      <c r="B85" s="34"/>
      <c r="C85" s="29"/>
      <c r="D85" s="6" t="s">
        <v>4</v>
      </c>
      <c r="E85" s="2">
        <f t="shared" si="66"/>
        <v>64090.400000000001</v>
      </c>
      <c r="F85" s="2">
        <f t="shared" si="66"/>
        <v>84608.2</v>
      </c>
      <c r="G85" s="17">
        <f t="shared" si="66"/>
        <v>0</v>
      </c>
      <c r="H85" s="17">
        <f t="shared" si="66"/>
        <v>0</v>
      </c>
      <c r="I85" s="17">
        <f t="shared" si="66"/>
        <v>0</v>
      </c>
      <c r="J85" s="17">
        <f t="shared" si="66"/>
        <v>0</v>
      </c>
      <c r="K85" s="17">
        <f t="shared" si="66"/>
        <v>0</v>
      </c>
      <c r="L85" s="17">
        <f t="shared" si="66"/>
        <v>0</v>
      </c>
      <c r="M85" s="17">
        <f t="shared" ref="M85" si="69">M15+M30</f>
        <v>0</v>
      </c>
      <c r="N85" s="2">
        <f t="shared" si="65"/>
        <v>148698.6</v>
      </c>
    </row>
    <row r="86" spans="1:14" x14ac:dyDescent="0.25">
      <c r="A86" s="31"/>
      <c r="B86" s="34"/>
      <c r="C86" s="29"/>
      <c r="D86" s="6" t="s">
        <v>5</v>
      </c>
      <c r="E86" s="2">
        <f>E16+E31</f>
        <v>39342.6</v>
      </c>
      <c r="F86" s="2">
        <f t="shared" ref="F86:L86" si="70">F16+F31</f>
        <v>104829.09999999999</v>
      </c>
      <c r="G86" s="17">
        <f t="shared" si="70"/>
        <v>4516.1000000000004</v>
      </c>
      <c r="H86" s="17">
        <f t="shared" si="70"/>
        <v>40</v>
      </c>
      <c r="I86" s="17">
        <f t="shared" si="70"/>
        <v>28865.599999999999</v>
      </c>
      <c r="J86" s="17">
        <f t="shared" si="70"/>
        <v>1578.4</v>
      </c>
      <c r="K86" s="17">
        <f t="shared" si="70"/>
        <v>0</v>
      </c>
      <c r="L86" s="17">
        <f t="shared" si="70"/>
        <v>0</v>
      </c>
      <c r="M86" s="17">
        <f t="shared" ref="M86" si="71">M16+M31</f>
        <v>0</v>
      </c>
      <c r="N86" s="2">
        <f t="shared" si="65"/>
        <v>179171.8</v>
      </c>
    </row>
    <row r="87" spans="1:14" x14ac:dyDescent="0.25">
      <c r="A87" s="31"/>
      <c r="B87" s="34"/>
      <c r="C87" s="29"/>
      <c r="D87" s="6" t="s">
        <v>6</v>
      </c>
      <c r="E87" s="2">
        <f>E17+E32</f>
        <v>0</v>
      </c>
      <c r="F87" s="2">
        <f t="shared" ref="F87:L87" si="72">F17+F32</f>
        <v>0</v>
      </c>
      <c r="G87" s="17">
        <f t="shared" si="72"/>
        <v>0</v>
      </c>
      <c r="H87" s="17">
        <f t="shared" si="72"/>
        <v>0</v>
      </c>
      <c r="I87" s="17">
        <f t="shared" si="72"/>
        <v>0</v>
      </c>
      <c r="J87" s="17">
        <f t="shared" si="72"/>
        <v>0</v>
      </c>
      <c r="K87" s="17">
        <f t="shared" si="72"/>
        <v>0</v>
      </c>
      <c r="L87" s="17">
        <f t="shared" si="72"/>
        <v>0</v>
      </c>
      <c r="M87" s="17">
        <f t="shared" ref="M87" si="73">M17+M32</f>
        <v>0</v>
      </c>
      <c r="N87" s="2">
        <f t="shared" si="65"/>
        <v>0</v>
      </c>
    </row>
    <row r="88" spans="1:14" s="20" customFormat="1" x14ac:dyDescent="0.25">
      <c r="A88" s="31"/>
      <c r="B88" s="34"/>
      <c r="C88" s="29" t="s">
        <v>35</v>
      </c>
      <c r="D88" s="28" t="s">
        <v>2</v>
      </c>
      <c r="E88" s="2">
        <f>E48</f>
        <v>0</v>
      </c>
      <c r="F88" s="2">
        <f t="shared" ref="F88:L88" si="74">F48</f>
        <v>0</v>
      </c>
      <c r="G88" s="2">
        <f t="shared" si="74"/>
        <v>0</v>
      </c>
      <c r="H88" s="2">
        <f t="shared" si="74"/>
        <v>0</v>
      </c>
      <c r="I88" s="2">
        <f t="shared" si="74"/>
        <v>0</v>
      </c>
      <c r="J88" s="2">
        <f t="shared" si="74"/>
        <v>0</v>
      </c>
      <c r="K88" s="2">
        <f t="shared" si="74"/>
        <v>107433.9</v>
      </c>
      <c r="L88" s="2">
        <f t="shared" si="74"/>
        <v>0</v>
      </c>
      <c r="M88" s="2">
        <f t="shared" ref="M88" si="75">M48</f>
        <v>0</v>
      </c>
      <c r="N88" s="2">
        <f t="shared" ref="N88:N92" si="76">SUM(E88:L88)</f>
        <v>107433.9</v>
      </c>
    </row>
    <row r="89" spans="1:14" s="20" customFormat="1" x14ac:dyDescent="0.25">
      <c r="A89" s="31"/>
      <c r="B89" s="34"/>
      <c r="C89" s="29"/>
      <c r="D89" s="28" t="s">
        <v>3</v>
      </c>
      <c r="E89" s="2">
        <f t="shared" ref="E89:L92" si="77">E49</f>
        <v>0</v>
      </c>
      <c r="F89" s="2">
        <f t="shared" si="77"/>
        <v>0</v>
      </c>
      <c r="G89" s="2">
        <f t="shared" si="77"/>
        <v>0</v>
      </c>
      <c r="H89" s="2">
        <f t="shared" si="77"/>
        <v>0</v>
      </c>
      <c r="I89" s="2">
        <f t="shared" si="77"/>
        <v>0</v>
      </c>
      <c r="J89" s="2">
        <f t="shared" si="77"/>
        <v>0</v>
      </c>
      <c r="K89" s="2">
        <f>K49</f>
        <v>35553.5</v>
      </c>
      <c r="L89" s="2">
        <f t="shared" si="77"/>
        <v>0</v>
      </c>
      <c r="M89" s="2">
        <f t="shared" ref="M89" si="78">M49</f>
        <v>0</v>
      </c>
      <c r="N89" s="2">
        <f t="shared" si="76"/>
        <v>35553.5</v>
      </c>
    </row>
    <row r="90" spans="1:14" s="20" customFormat="1" x14ac:dyDescent="0.25">
      <c r="A90" s="31"/>
      <c r="B90" s="34"/>
      <c r="C90" s="29"/>
      <c r="D90" s="28" t="s">
        <v>4</v>
      </c>
      <c r="E90" s="2">
        <f t="shared" si="77"/>
        <v>0</v>
      </c>
      <c r="F90" s="2">
        <f t="shared" si="77"/>
        <v>0</v>
      </c>
      <c r="G90" s="2">
        <f t="shared" si="77"/>
        <v>0</v>
      </c>
      <c r="H90" s="2">
        <f t="shared" si="77"/>
        <v>0</v>
      </c>
      <c r="I90" s="2">
        <f t="shared" si="77"/>
        <v>0</v>
      </c>
      <c r="J90" s="2">
        <f t="shared" si="77"/>
        <v>0</v>
      </c>
      <c r="K90" s="2">
        <f t="shared" si="77"/>
        <v>18046.5</v>
      </c>
      <c r="L90" s="2">
        <f t="shared" si="77"/>
        <v>0</v>
      </c>
      <c r="M90" s="2">
        <f t="shared" ref="M90" si="79">M50</f>
        <v>0</v>
      </c>
      <c r="N90" s="2">
        <f t="shared" si="76"/>
        <v>18046.5</v>
      </c>
    </row>
    <row r="91" spans="1:14" s="20" customFormat="1" x14ac:dyDescent="0.25">
      <c r="A91" s="31"/>
      <c r="B91" s="34"/>
      <c r="C91" s="29"/>
      <c r="D91" s="28" t="s">
        <v>5</v>
      </c>
      <c r="E91" s="2">
        <f t="shared" si="77"/>
        <v>0</v>
      </c>
      <c r="F91" s="2">
        <f t="shared" si="77"/>
        <v>0</v>
      </c>
      <c r="G91" s="2">
        <f t="shared" si="77"/>
        <v>0</v>
      </c>
      <c r="H91" s="2">
        <f t="shared" si="77"/>
        <v>0</v>
      </c>
      <c r="I91" s="2">
        <f t="shared" si="77"/>
        <v>0</v>
      </c>
      <c r="J91" s="2">
        <f t="shared" si="77"/>
        <v>0</v>
      </c>
      <c r="K91" s="2">
        <f t="shared" si="77"/>
        <v>53833.9</v>
      </c>
      <c r="L91" s="2">
        <f t="shared" si="77"/>
        <v>0</v>
      </c>
      <c r="M91" s="2">
        <f t="shared" ref="M91" si="80">M51</f>
        <v>0</v>
      </c>
      <c r="N91" s="2">
        <f t="shared" si="76"/>
        <v>53833.9</v>
      </c>
    </row>
    <row r="92" spans="1:14" s="20" customFormat="1" x14ac:dyDescent="0.25">
      <c r="A92" s="31"/>
      <c r="B92" s="34"/>
      <c r="C92" s="29"/>
      <c r="D92" s="28" t="s">
        <v>6</v>
      </c>
      <c r="E92" s="2">
        <f t="shared" si="77"/>
        <v>0</v>
      </c>
      <c r="F92" s="2">
        <f t="shared" si="77"/>
        <v>0</v>
      </c>
      <c r="G92" s="2">
        <f t="shared" si="77"/>
        <v>0</v>
      </c>
      <c r="H92" s="2">
        <f t="shared" si="77"/>
        <v>0</v>
      </c>
      <c r="I92" s="2">
        <f t="shared" si="77"/>
        <v>0</v>
      </c>
      <c r="J92" s="2">
        <f t="shared" si="77"/>
        <v>0</v>
      </c>
      <c r="K92" s="2">
        <f t="shared" si="77"/>
        <v>0</v>
      </c>
      <c r="L92" s="2">
        <f t="shared" si="77"/>
        <v>0</v>
      </c>
      <c r="M92" s="2">
        <f t="shared" ref="M92" si="81">M52</f>
        <v>0</v>
      </c>
      <c r="N92" s="2">
        <f t="shared" si="76"/>
        <v>0</v>
      </c>
    </row>
    <row r="93" spans="1:14" x14ac:dyDescent="0.25">
      <c r="A93" s="31"/>
      <c r="B93" s="34"/>
      <c r="C93" s="29" t="s">
        <v>26</v>
      </c>
      <c r="D93" s="14" t="s">
        <v>2</v>
      </c>
      <c r="E93" s="2">
        <f>E18+E38+E53</f>
        <v>0</v>
      </c>
      <c r="F93" s="2">
        <f t="shared" ref="F93:K93" si="82">F18+F38+F53</f>
        <v>0</v>
      </c>
      <c r="G93" s="2">
        <f t="shared" si="82"/>
        <v>275393.5</v>
      </c>
      <c r="H93" s="2">
        <f t="shared" si="82"/>
        <v>275304.59999999998</v>
      </c>
      <c r="I93" s="2">
        <f t="shared" si="82"/>
        <v>257473.4</v>
      </c>
      <c r="J93" s="2">
        <f t="shared" si="82"/>
        <v>247256.09999999998</v>
      </c>
      <c r="K93" s="2">
        <f t="shared" si="82"/>
        <v>288526.59999999998</v>
      </c>
      <c r="L93" s="2">
        <f>L18+L38+L53</f>
        <v>274858</v>
      </c>
      <c r="M93" s="2">
        <f>M18+M38+M53</f>
        <v>0</v>
      </c>
      <c r="N93" s="2">
        <f t="shared" si="65"/>
        <v>1618812.2000000002</v>
      </c>
    </row>
    <row r="94" spans="1:14" x14ac:dyDescent="0.25">
      <c r="A94" s="31"/>
      <c r="B94" s="34"/>
      <c r="C94" s="29"/>
      <c r="D94" s="14" t="s">
        <v>3</v>
      </c>
      <c r="E94" s="2">
        <f t="shared" ref="E94:L97" si="83">E19+E39+E54</f>
        <v>0</v>
      </c>
      <c r="F94" s="2">
        <f t="shared" si="83"/>
        <v>0</v>
      </c>
      <c r="G94" s="2">
        <f t="shared" si="83"/>
        <v>158651.29999999999</v>
      </c>
      <c r="H94" s="2">
        <f t="shared" si="83"/>
        <v>143554.4</v>
      </c>
      <c r="I94" s="2">
        <f t="shared" si="83"/>
        <v>138529.60000000001</v>
      </c>
      <c r="J94" s="2">
        <f t="shared" si="83"/>
        <v>128463.9</v>
      </c>
      <c r="K94" s="2">
        <f t="shared" si="83"/>
        <v>98571.199999999997</v>
      </c>
      <c r="L94" s="2">
        <f t="shared" si="83"/>
        <v>148176.1</v>
      </c>
      <c r="M94" s="2">
        <f t="shared" ref="M94" si="84">M19+M39+M54</f>
        <v>0</v>
      </c>
      <c r="N94" s="2">
        <f t="shared" si="65"/>
        <v>815946.49999999988</v>
      </c>
    </row>
    <row r="95" spans="1:14" x14ac:dyDescent="0.25">
      <c r="A95" s="31"/>
      <c r="B95" s="34"/>
      <c r="C95" s="29"/>
      <c r="D95" s="14" t="s">
        <v>4</v>
      </c>
      <c r="E95" s="2">
        <f t="shared" si="83"/>
        <v>0</v>
      </c>
      <c r="F95" s="2">
        <f t="shared" si="83"/>
        <v>0</v>
      </c>
      <c r="G95" s="2">
        <f t="shared" si="83"/>
        <v>53606.1</v>
      </c>
      <c r="H95" s="2">
        <f t="shared" si="83"/>
        <v>72664.600000000006</v>
      </c>
      <c r="I95" s="2">
        <f t="shared" si="83"/>
        <v>74032</v>
      </c>
      <c r="J95" s="2">
        <f t="shared" si="83"/>
        <v>67262.899999999994</v>
      </c>
      <c r="K95" s="2">
        <f t="shared" si="83"/>
        <v>131018.2</v>
      </c>
      <c r="L95" s="2">
        <f t="shared" si="83"/>
        <v>71710.2</v>
      </c>
      <c r="M95" s="2">
        <f t="shared" ref="M95" si="85">M20+M40+M55</f>
        <v>0</v>
      </c>
      <c r="N95" s="2">
        <f t="shared" si="65"/>
        <v>470294</v>
      </c>
    </row>
    <row r="96" spans="1:14" x14ac:dyDescent="0.25">
      <c r="A96" s="31"/>
      <c r="B96" s="34"/>
      <c r="C96" s="29"/>
      <c r="D96" s="14" t="s">
        <v>5</v>
      </c>
      <c r="E96" s="2">
        <f t="shared" si="83"/>
        <v>0</v>
      </c>
      <c r="F96" s="2">
        <f t="shared" si="83"/>
        <v>0</v>
      </c>
      <c r="G96" s="2">
        <f t="shared" si="83"/>
        <v>63136.1</v>
      </c>
      <c r="H96" s="2">
        <f t="shared" si="83"/>
        <v>59085.599999999999</v>
      </c>
      <c r="I96" s="2">
        <f t="shared" si="83"/>
        <v>44911.7</v>
      </c>
      <c r="J96" s="2">
        <f t="shared" si="83"/>
        <v>51529.3</v>
      </c>
      <c r="K96" s="2">
        <f t="shared" si="83"/>
        <v>58937.200000000004</v>
      </c>
      <c r="L96" s="2">
        <f t="shared" si="83"/>
        <v>54971.7</v>
      </c>
      <c r="M96" s="2">
        <f t="shared" ref="M96" si="86">M21+M41+M56</f>
        <v>0</v>
      </c>
      <c r="N96" s="2">
        <f t="shared" si="65"/>
        <v>332571.60000000003</v>
      </c>
    </row>
    <row r="97" spans="1:14" x14ac:dyDescent="0.25">
      <c r="A97" s="31"/>
      <c r="B97" s="34"/>
      <c r="C97" s="29"/>
      <c r="D97" s="14" t="s">
        <v>6</v>
      </c>
      <c r="E97" s="2">
        <f t="shared" si="83"/>
        <v>0</v>
      </c>
      <c r="F97" s="2">
        <f t="shared" si="83"/>
        <v>0</v>
      </c>
      <c r="G97" s="2">
        <f t="shared" si="83"/>
        <v>0</v>
      </c>
      <c r="H97" s="2">
        <f t="shared" si="83"/>
        <v>0</v>
      </c>
      <c r="I97" s="2">
        <f t="shared" si="83"/>
        <v>0</v>
      </c>
      <c r="J97" s="2">
        <f t="shared" si="83"/>
        <v>0</v>
      </c>
      <c r="K97" s="2">
        <f t="shared" si="83"/>
        <v>0</v>
      </c>
      <c r="L97" s="2">
        <f t="shared" si="83"/>
        <v>0</v>
      </c>
      <c r="M97" s="2">
        <f t="shared" ref="M97" si="87">M22+M42+M57</f>
        <v>0</v>
      </c>
      <c r="N97" s="2">
        <f t="shared" si="65"/>
        <v>0</v>
      </c>
    </row>
    <row r="98" spans="1:14" s="20" customFormat="1" x14ac:dyDescent="0.25">
      <c r="A98" s="31"/>
      <c r="B98" s="34"/>
      <c r="C98" s="29" t="s">
        <v>33</v>
      </c>
      <c r="D98" s="21" t="s">
        <v>2</v>
      </c>
      <c r="E98" s="2">
        <f t="shared" ref="E98:L101" si="88">E58</f>
        <v>0</v>
      </c>
      <c r="F98" s="2">
        <f t="shared" si="88"/>
        <v>0</v>
      </c>
      <c r="G98" s="2">
        <f t="shared" si="88"/>
        <v>0</v>
      </c>
      <c r="H98" s="2">
        <f t="shared" si="88"/>
        <v>744</v>
      </c>
      <c r="I98" s="2">
        <f t="shared" si="88"/>
        <v>0</v>
      </c>
      <c r="J98" s="17">
        <f t="shared" si="88"/>
        <v>0</v>
      </c>
      <c r="K98" s="17">
        <f t="shared" si="88"/>
        <v>0</v>
      </c>
      <c r="L98" s="17">
        <f t="shared" si="88"/>
        <v>0</v>
      </c>
      <c r="M98" s="17">
        <f t="shared" ref="M98" si="89">M58</f>
        <v>0</v>
      </c>
      <c r="N98" s="2">
        <f t="shared" si="65"/>
        <v>744</v>
      </c>
    </row>
    <row r="99" spans="1:14" s="20" customFormat="1" x14ac:dyDescent="0.25">
      <c r="A99" s="31"/>
      <c r="B99" s="34"/>
      <c r="C99" s="29"/>
      <c r="D99" s="21" t="s">
        <v>3</v>
      </c>
      <c r="E99" s="2">
        <f t="shared" si="88"/>
        <v>0</v>
      </c>
      <c r="F99" s="2">
        <f t="shared" si="88"/>
        <v>0</v>
      </c>
      <c r="G99" s="2">
        <f t="shared" si="88"/>
        <v>0</v>
      </c>
      <c r="H99" s="2">
        <f t="shared" si="88"/>
        <v>0</v>
      </c>
      <c r="I99" s="2">
        <f t="shared" si="88"/>
        <v>0</v>
      </c>
      <c r="J99" s="17">
        <f t="shared" si="88"/>
        <v>0</v>
      </c>
      <c r="K99" s="17">
        <f t="shared" si="88"/>
        <v>0</v>
      </c>
      <c r="L99" s="17">
        <f t="shared" si="88"/>
        <v>0</v>
      </c>
      <c r="M99" s="17">
        <f t="shared" ref="M99" si="90">M59</f>
        <v>0</v>
      </c>
      <c r="N99" s="2">
        <f t="shared" si="65"/>
        <v>0</v>
      </c>
    </row>
    <row r="100" spans="1:14" s="20" customFormat="1" x14ac:dyDescent="0.25">
      <c r="A100" s="31"/>
      <c r="B100" s="34"/>
      <c r="C100" s="29"/>
      <c r="D100" s="21" t="s">
        <v>4</v>
      </c>
      <c r="E100" s="2">
        <f t="shared" si="88"/>
        <v>0</v>
      </c>
      <c r="F100" s="2">
        <f t="shared" si="88"/>
        <v>0</v>
      </c>
      <c r="G100" s="2">
        <f t="shared" si="88"/>
        <v>0</v>
      </c>
      <c r="H100" s="2">
        <f t="shared" si="88"/>
        <v>620</v>
      </c>
      <c r="I100" s="2">
        <f t="shared" si="88"/>
        <v>0</v>
      </c>
      <c r="J100" s="17">
        <f t="shared" si="88"/>
        <v>0</v>
      </c>
      <c r="K100" s="17">
        <f t="shared" si="88"/>
        <v>0</v>
      </c>
      <c r="L100" s="17">
        <f t="shared" si="88"/>
        <v>0</v>
      </c>
      <c r="M100" s="17">
        <f t="shared" ref="M100" si="91">M60</f>
        <v>0</v>
      </c>
      <c r="N100" s="2">
        <f t="shared" si="65"/>
        <v>620</v>
      </c>
    </row>
    <row r="101" spans="1:14" s="20" customFormat="1" x14ac:dyDescent="0.25">
      <c r="A101" s="31"/>
      <c r="B101" s="34"/>
      <c r="C101" s="29"/>
      <c r="D101" s="21" t="s">
        <v>5</v>
      </c>
      <c r="E101" s="2">
        <f t="shared" si="88"/>
        <v>0</v>
      </c>
      <c r="F101" s="2">
        <f t="shared" si="88"/>
        <v>0</v>
      </c>
      <c r="G101" s="2">
        <f t="shared" si="88"/>
        <v>0</v>
      </c>
      <c r="H101" s="2">
        <f t="shared" si="88"/>
        <v>124</v>
      </c>
      <c r="I101" s="2">
        <f t="shared" si="88"/>
        <v>0</v>
      </c>
      <c r="J101" s="17">
        <f t="shared" si="88"/>
        <v>0</v>
      </c>
      <c r="K101" s="17">
        <f t="shared" si="88"/>
        <v>0</v>
      </c>
      <c r="L101" s="17">
        <f t="shared" si="88"/>
        <v>0</v>
      </c>
      <c r="M101" s="17">
        <f t="shared" ref="M101" si="92">M61</f>
        <v>0</v>
      </c>
      <c r="N101" s="2">
        <f t="shared" si="65"/>
        <v>124</v>
      </c>
    </row>
    <row r="102" spans="1:14" s="20" customFormat="1" x14ac:dyDescent="0.25">
      <c r="A102" s="31"/>
      <c r="B102" s="34"/>
      <c r="C102" s="29"/>
      <c r="D102" s="21" t="s">
        <v>6</v>
      </c>
      <c r="E102" s="2">
        <f>E62</f>
        <v>0</v>
      </c>
      <c r="F102" s="2">
        <f t="shared" ref="F102:L102" si="93">F62</f>
        <v>0</v>
      </c>
      <c r="G102" s="2">
        <f t="shared" si="93"/>
        <v>0</v>
      </c>
      <c r="H102" s="2">
        <f t="shared" si="93"/>
        <v>0</v>
      </c>
      <c r="I102" s="2">
        <f t="shared" si="93"/>
        <v>0</v>
      </c>
      <c r="J102" s="17">
        <f t="shared" si="93"/>
        <v>0</v>
      </c>
      <c r="K102" s="17">
        <f t="shared" si="93"/>
        <v>0</v>
      </c>
      <c r="L102" s="17">
        <f t="shared" si="93"/>
        <v>0</v>
      </c>
      <c r="M102" s="17">
        <f t="shared" ref="M102" si="94">M62</f>
        <v>0</v>
      </c>
      <c r="N102" s="2">
        <f t="shared" si="65"/>
        <v>0</v>
      </c>
    </row>
    <row r="103" spans="1:14" x14ac:dyDescent="0.25">
      <c r="A103" s="31"/>
      <c r="B103" s="34"/>
      <c r="C103" s="29" t="s">
        <v>24</v>
      </c>
      <c r="D103" s="14" t="s">
        <v>2</v>
      </c>
      <c r="E103" s="2">
        <f>E83+E88+E93+E98</f>
        <v>208001.40000000002</v>
      </c>
      <c r="F103" s="2">
        <f t="shared" ref="F103:L103" si="95">F83+F88+F93+F98</f>
        <v>282725.40000000002</v>
      </c>
      <c r="G103" s="2">
        <f t="shared" si="95"/>
        <v>279909.59999999998</v>
      </c>
      <c r="H103" s="2">
        <f t="shared" si="95"/>
        <v>276088.59999999998</v>
      </c>
      <c r="I103" s="2">
        <f t="shared" si="95"/>
        <v>286339</v>
      </c>
      <c r="J103" s="2">
        <f t="shared" si="95"/>
        <v>248834.49999999997</v>
      </c>
      <c r="K103" s="2">
        <f>K83+K88+K93+K98</f>
        <v>395960.5</v>
      </c>
      <c r="L103" s="2">
        <f t="shared" si="95"/>
        <v>274858</v>
      </c>
      <c r="M103" s="2">
        <f t="shared" ref="M103" si="96">M83+M88+M93+M98</f>
        <v>0</v>
      </c>
      <c r="N103" s="2">
        <f>SUM(E103:L103)</f>
        <v>2252717</v>
      </c>
    </row>
    <row r="104" spans="1:14" x14ac:dyDescent="0.25">
      <c r="A104" s="31"/>
      <c r="B104" s="34"/>
      <c r="C104" s="29"/>
      <c r="D104" s="14" t="s">
        <v>3</v>
      </c>
      <c r="E104" s="2">
        <f t="shared" ref="E104:L107" si="97">E84+E89+E94+E99</f>
        <v>104568.4</v>
      </c>
      <c r="F104" s="2">
        <f t="shared" si="97"/>
        <v>93288.1</v>
      </c>
      <c r="G104" s="2">
        <f t="shared" si="97"/>
        <v>158651.29999999999</v>
      </c>
      <c r="H104" s="2">
        <f t="shared" si="97"/>
        <v>143554.4</v>
      </c>
      <c r="I104" s="2">
        <f t="shared" si="97"/>
        <v>138529.60000000001</v>
      </c>
      <c r="J104" s="2">
        <f t="shared" si="97"/>
        <v>128463.9</v>
      </c>
      <c r="K104" s="2">
        <v>134124.6</v>
      </c>
      <c r="L104" s="2">
        <f t="shared" si="97"/>
        <v>148176.1</v>
      </c>
      <c r="M104" s="2">
        <f t="shared" ref="M104" si="98">M84+M89+M94+M99</f>
        <v>0</v>
      </c>
      <c r="N104" s="2">
        <f t="shared" si="65"/>
        <v>1049356.3999999999</v>
      </c>
    </row>
    <row r="105" spans="1:14" x14ac:dyDescent="0.25">
      <c r="A105" s="31"/>
      <c r="B105" s="34"/>
      <c r="C105" s="29"/>
      <c r="D105" s="14" t="s">
        <v>4</v>
      </c>
      <c r="E105" s="2">
        <f t="shared" si="97"/>
        <v>64090.400000000001</v>
      </c>
      <c r="F105" s="2">
        <f t="shared" si="97"/>
        <v>84608.2</v>
      </c>
      <c r="G105" s="2">
        <f t="shared" si="97"/>
        <v>53606.1</v>
      </c>
      <c r="H105" s="2">
        <f t="shared" si="97"/>
        <v>73284.600000000006</v>
      </c>
      <c r="I105" s="2">
        <f t="shared" si="97"/>
        <v>74032</v>
      </c>
      <c r="J105" s="2">
        <f t="shared" si="97"/>
        <v>67262.899999999994</v>
      </c>
      <c r="K105" s="2">
        <v>149064.79999999999</v>
      </c>
      <c r="L105" s="2">
        <f t="shared" si="97"/>
        <v>71710.2</v>
      </c>
      <c r="M105" s="2">
        <f t="shared" ref="M105" si="99">M85+M90+M95+M100</f>
        <v>0</v>
      </c>
      <c r="N105" s="2">
        <f>SUM(E105:L105)</f>
        <v>637659.19999999995</v>
      </c>
    </row>
    <row r="106" spans="1:14" x14ac:dyDescent="0.25">
      <c r="A106" s="31"/>
      <c r="B106" s="34"/>
      <c r="C106" s="29"/>
      <c r="D106" s="14" t="s">
        <v>5</v>
      </c>
      <c r="E106" s="2">
        <f t="shared" si="97"/>
        <v>39342.6</v>
      </c>
      <c r="F106" s="2">
        <f t="shared" si="97"/>
        <v>104829.09999999999</v>
      </c>
      <c r="G106" s="2">
        <f t="shared" si="97"/>
        <v>67652.2</v>
      </c>
      <c r="H106" s="2">
        <f t="shared" si="97"/>
        <v>59249.599999999999</v>
      </c>
      <c r="I106" s="2">
        <f t="shared" si="97"/>
        <v>73777.299999999988</v>
      </c>
      <c r="J106" s="2">
        <f t="shared" si="97"/>
        <v>53107.700000000004</v>
      </c>
      <c r="K106" s="2">
        <f>K86+K91+K96+K101</f>
        <v>112771.1</v>
      </c>
      <c r="L106" s="2">
        <f t="shared" si="97"/>
        <v>54971.7</v>
      </c>
      <c r="M106" s="2">
        <f t="shared" ref="M106" si="100">M86+M91+M96+M101</f>
        <v>0</v>
      </c>
      <c r="N106" s="2">
        <f t="shared" si="65"/>
        <v>565701.29999999993</v>
      </c>
    </row>
    <row r="107" spans="1:14" x14ac:dyDescent="0.25">
      <c r="A107" s="32"/>
      <c r="B107" s="35"/>
      <c r="C107" s="29"/>
      <c r="D107" s="14" t="s">
        <v>6</v>
      </c>
      <c r="E107" s="2">
        <f t="shared" si="97"/>
        <v>0</v>
      </c>
      <c r="F107" s="2">
        <f t="shared" si="97"/>
        <v>0</v>
      </c>
      <c r="G107" s="2">
        <f t="shared" si="97"/>
        <v>0</v>
      </c>
      <c r="H107" s="2">
        <f t="shared" si="97"/>
        <v>0</v>
      </c>
      <c r="I107" s="2">
        <f t="shared" si="97"/>
        <v>0</v>
      </c>
      <c r="J107" s="2">
        <f t="shared" si="97"/>
        <v>0</v>
      </c>
      <c r="K107" s="2">
        <f t="shared" si="97"/>
        <v>0</v>
      </c>
      <c r="L107" s="2">
        <f t="shared" si="97"/>
        <v>0</v>
      </c>
      <c r="M107" s="2">
        <f t="shared" ref="M107" si="101">M87+M92+M97+M102</f>
        <v>0</v>
      </c>
      <c r="N107" s="2">
        <f t="shared" si="65"/>
        <v>0</v>
      </c>
    </row>
    <row r="108" spans="1:14" x14ac:dyDescent="0.25">
      <c r="A108" s="7"/>
      <c r="B108" s="7"/>
      <c r="C108" s="7"/>
      <c r="D108" s="7"/>
      <c r="E108" s="8"/>
      <c r="F108" s="8"/>
      <c r="G108" s="8"/>
      <c r="H108" s="8"/>
      <c r="I108" s="8"/>
      <c r="J108" s="26"/>
      <c r="K108" s="27"/>
    </row>
    <row r="109" spans="1:14" ht="16.5" customHeight="1" x14ac:dyDescent="0.25">
      <c r="A109" s="41" t="s">
        <v>17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1:14" ht="16.5" x14ac:dyDescent="0.25">
      <c r="A110" s="42" t="s">
        <v>14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</row>
    <row r="111" spans="1:14" ht="16.5" x14ac:dyDescent="0.25">
      <c r="A111" s="43" t="s">
        <v>15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</row>
    <row r="112" spans="1:14" ht="16.5" x14ac:dyDescent="0.25">
      <c r="A112" s="43" t="s">
        <v>16</v>
      </c>
      <c r="B112" s="43"/>
      <c r="C112" s="43"/>
      <c r="D112" s="43"/>
      <c r="E112" s="43"/>
      <c r="F112" s="43"/>
      <c r="G112" s="43"/>
      <c r="H112" s="43"/>
      <c r="I112" s="43"/>
      <c r="J112" s="43"/>
      <c r="K112" s="43"/>
    </row>
    <row r="113" spans="1:11" ht="83.25" customHeight="1" x14ac:dyDescent="0.25">
      <c r="A113" s="44" t="s">
        <v>39</v>
      </c>
      <c r="B113" s="44"/>
      <c r="C113" s="44"/>
      <c r="D113" s="44"/>
      <c r="E113" s="44"/>
      <c r="F113" s="44"/>
      <c r="G113" s="44"/>
      <c r="H113" s="44"/>
      <c r="I113" s="44"/>
      <c r="J113" s="44"/>
      <c r="K113" s="44"/>
    </row>
    <row r="114" spans="1:11" ht="16.5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</row>
    <row r="115" spans="1:11" ht="16.5" x14ac:dyDescent="0.25">
      <c r="A115" s="39" t="s">
        <v>25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</sheetData>
  <mergeCells count="48">
    <mergeCell ref="H1:N1"/>
    <mergeCell ref="H2:N2"/>
    <mergeCell ref="H3:N3"/>
    <mergeCell ref="A28:A47"/>
    <mergeCell ref="B28:B47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  <mergeCell ref="A115:K115"/>
    <mergeCell ref="A116:K116"/>
    <mergeCell ref="A109:K109"/>
    <mergeCell ref="A110:K110"/>
    <mergeCell ref="A111:K111"/>
    <mergeCell ref="A112:K112"/>
    <mergeCell ref="A114:K114"/>
    <mergeCell ref="A113:K113"/>
    <mergeCell ref="C93:C97"/>
    <mergeCell ref="A83:A107"/>
    <mergeCell ref="B83:B107"/>
    <mergeCell ref="C83:C87"/>
    <mergeCell ref="C68:C72"/>
    <mergeCell ref="C73:C77"/>
    <mergeCell ref="C78:C82"/>
    <mergeCell ref="A68:A82"/>
    <mergeCell ref="B68:B82"/>
    <mergeCell ref="C103:C107"/>
    <mergeCell ref="C98:C102"/>
    <mergeCell ref="C88:C92"/>
    <mergeCell ref="A48:A67"/>
    <mergeCell ref="B48:B67"/>
    <mergeCell ref="C58:C62"/>
    <mergeCell ref="C63:C67"/>
    <mergeCell ref="C48:C52"/>
    <mergeCell ref="C53:C57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Неустроева Наталья Константиновна</cp:lastModifiedBy>
  <cp:lastPrinted>2023-07-18T06:52:38Z</cp:lastPrinted>
  <dcterms:created xsi:type="dcterms:W3CDTF">2014-07-24T05:37:32Z</dcterms:created>
  <dcterms:modified xsi:type="dcterms:W3CDTF">2023-12-13T12:20:19Z</dcterms:modified>
</cp:coreProperties>
</file>