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40" windowWidth="10515" windowHeight="3660"/>
  </bookViews>
  <sheets>
    <sheet name="Лист3" sheetId="3" r:id="rId1"/>
  </sheets>
  <calcPr calcId="145621" iterateDelta="1E-4"/>
</workbook>
</file>

<file path=xl/calcChain.xml><?xml version="1.0" encoding="utf-8"?>
<calcChain xmlns="http://schemas.openxmlformats.org/spreadsheetml/2006/main"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78" i="3" s="1"/>
  <c r="M68" i="3"/>
  <c r="M67" i="3"/>
  <c r="M66" i="3"/>
  <c r="M65" i="3"/>
  <c r="M64" i="3"/>
  <c r="M58" i="3"/>
  <c r="M98" i="3" s="1"/>
  <c r="M53" i="3"/>
  <c r="M48" i="3"/>
  <c r="M88" i="3" s="1"/>
  <c r="M47" i="3"/>
  <c r="M46" i="3"/>
  <c r="M45" i="3"/>
  <c r="M44" i="3"/>
  <c r="M38" i="3"/>
  <c r="M33" i="3"/>
  <c r="M28" i="3"/>
  <c r="M27" i="3"/>
  <c r="M26" i="3"/>
  <c r="M25" i="3"/>
  <c r="M24" i="3"/>
  <c r="M18" i="3"/>
  <c r="M13" i="3"/>
  <c r="M23" i="3" s="1"/>
  <c r="M63" i="3" l="1"/>
  <c r="M43" i="3"/>
  <c r="M93" i="3"/>
  <c r="M83" i="3"/>
  <c r="M103" i="3" s="1"/>
  <c r="K89" i="3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K66" i="3"/>
  <c r="N57" i="3"/>
  <c r="N56" i="3"/>
  <c r="N55" i="3"/>
  <c r="N54" i="3"/>
  <c r="L53" i="3"/>
  <c r="K53" i="3"/>
  <c r="J53" i="3"/>
  <c r="H53" i="3"/>
  <c r="G53" i="3"/>
  <c r="F53" i="3"/>
  <c r="E53" i="3"/>
  <c r="N90" i="3" l="1"/>
  <c r="N89" i="3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N105" i="3" s="1"/>
  <c r="E86" i="3"/>
  <c r="E106" i="3" s="1"/>
  <c r="N84" i="3" l="1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3" i="3" s="1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88" i="3" l="1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H18" i="3"/>
  <c r="F18" i="3"/>
  <c r="F93" i="3" s="1"/>
  <c r="E18" i="3"/>
  <c r="E93" i="3" s="1"/>
  <c r="J38" i="3"/>
  <c r="I38" i="3"/>
  <c r="H38" i="3"/>
  <c r="I93" i="3" l="1"/>
  <c r="J93" i="3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l="1"/>
  <c r="N83" i="3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<sst xmlns="http://schemas.openxmlformats.org/spreadsheetml/2006/main" count="146" uniqueCount="42">
  <si>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</si>
  <si>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</si>
  <si>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</si>
  <si>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</si>
  <si>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</si>
  <si>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</si>
  <si>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</si>
  <si>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</si>
  <si>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</si>
  <si>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</si>
  <si>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</si>
  <si>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</si>
  <si>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</si>
  <si>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</si>
  <si>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</si>
  <si>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</si>
  <si>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</si>
  <si>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</si>
  <si>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</si>
  <si>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</si>
  <si>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</si>
  <si>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</si>
  <si>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</si>
  <si>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</si>
  <si>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</si>
  <si>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</si>
  <si>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</si>
  <si>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</si>
  <si>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</si>
  <si>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</si>
  <si>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</si>
  <si>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</si>
  <si>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</si>
  <si>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</si>
  <si>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</si>
  <si>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к постановлению Администрации города Вологды</t>
  </si>
  <si>
    <t>2025 год**</t>
  </si>
  <si>
    <t>Приложение № 3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</si>
  <si>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</si>
  <si>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</si>
  <si>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 xml:space="preserve">Реализация регионального проекта «Формирование современной городской среды»
</t>
  </si>
  <si>
    <t>от  11.08.2023   №  1302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</si>
</sst>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zoomScale="90" zoomScaleNormal="90" workbookViewId="0">
      <selection activeCell="H3" sqref="H3:N3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29" t="s">
        <v>37</v>
      </c>
      <c r="I1" s="29"/>
      <c r="J1" s="29"/>
      <c r="K1" s="29"/>
      <c r="L1" s="29"/>
      <c r="M1" s="29"/>
      <c r="N1" s="29"/>
    </row>
    <row r="2" spans="1:14" s="20" customFormat="1" x14ac:dyDescent="0.25">
      <c r="H2" s="30" t="s">
        <v>35</v>
      </c>
      <c r="I2" s="30"/>
      <c r="J2" s="30"/>
      <c r="K2" s="30"/>
      <c r="L2" s="30"/>
      <c r="M2" s="30"/>
      <c r="N2" s="30"/>
    </row>
    <row r="3" spans="1:14" s="20" customFormat="1" ht="16.5" customHeight="1" x14ac:dyDescent="0.25">
      <c r="H3" s="31" t="s">
        <v>41</v>
      </c>
      <c r="I3" s="31"/>
      <c r="J3" s="31"/>
      <c r="K3" s="31"/>
      <c r="L3" s="31"/>
      <c r="M3" s="31"/>
      <c r="N3" s="31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39" t="s">
        <v>38</v>
      </c>
      <c r="I5" s="40"/>
      <c r="J5" s="40"/>
      <c r="K5" s="40"/>
      <c r="L5" s="40"/>
      <c r="M5" s="40"/>
      <c r="N5" s="40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43" t="s">
        <v>8</v>
      </c>
      <c r="B7" s="43"/>
      <c r="C7" s="43"/>
      <c r="D7" s="43"/>
      <c r="E7" s="43"/>
      <c r="F7" s="43"/>
      <c r="G7" s="43"/>
      <c r="H7" s="43"/>
      <c r="I7" s="43"/>
      <c r="J7" s="43"/>
      <c r="K7" s="43"/>
      <c r="N7" s="20"/>
    </row>
    <row r="8" spans="1:14" x14ac:dyDescent="0.25">
      <c r="A8" s="43" t="s">
        <v>9</v>
      </c>
      <c r="B8" s="43"/>
      <c r="C8" s="43"/>
      <c r="D8" s="43"/>
      <c r="E8" s="43"/>
      <c r="F8" s="43"/>
      <c r="G8" s="43"/>
      <c r="H8" s="43"/>
      <c r="I8" s="43"/>
      <c r="J8" s="43"/>
      <c r="K8" s="43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41" t="s">
        <v>12</v>
      </c>
      <c r="B10" s="41" t="s">
        <v>10</v>
      </c>
      <c r="C10" s="41" t="s">
        <v>11</v>
      </c>
      <c r="D10" s="41" t="s">
        <v>13</v>
      </c>
      <c r="E10" s="42" t="s">
        <v>0</v>
      </c>
      <c r="F10" s="42"/>
      <c r="G10" s="42"/>
      <c r="H10" s="42"/>
      <c r="I10" s="42"/>
      <c r="J10" s="42"/>
      <c r="K10" s="42"/>
      <c r="L10" s="42"/>
      <c r="M10" s="42"/>
      <c r="N10" s="42"/>
    </row>
    <row r="11" spans="1:14" ht="28.5" customHeight="1" x14ac:dyDescent="0.25">
      <c r="A11" s="41"/>
      <c r="B11" s="41"/>
      <c r="C11" s="41"/>
      <c r="D11" s="41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36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2">
        <v>1</v>
      </c>
      <c r="B13" s="35" t="s">
        <v>33</v>
      </c>
      <c r="C13" s="38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3"/>
      <c r="B14" s="36"/>
      <c r="C14" s="38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3"/>
      <c r="B15" s="36"/>
      <c r="C15" s="38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3"/>
      <c r="B16" s="36"/>
      <c r="C16" s="38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3"/>
      <c r="B17" s="36"/>
      <c r="C17" s="38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3"/>
      <c r="B18" s="36"/>
      <c r="C18" s="38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916.6</v>
      </c>
      <c r="L18" s="17">
        <f t="shared" si="5"/>
        <v>0</v>
      </c>
      <c r="M18" s="17">
        <f t="shared" ref="M18" si="6">M19+M20+M21+M22</f>
        <v>0</v>
      </c>
      <c r="N18" s="2">
        <f t="shared" si="3"/>
        <v>16720.899999999998</v>
      </c>
    </row>
    <row r="19" spans="1:14" x14ac:dyDescent="0.25">
      <c r="A19" s="33"/>
      <c r="B19" s="36"/>
      <c r="C19" s="38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3"/>
      <c r="B20" s="36"/>
      <c r="C20" s="38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3"/>
      <c r="B21" s="36"/>
      <c r="C21" s="38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916.6</v>
      </c>
      <c r="L21" s="17">
        <v>0</v>
      </c>
      <c r="M21" s="17">
        <v>0</v>
      </c>
      <c r="N21" s="2">
        <f t="shared" si="3"/>
        <v>16720.899999999998</v>
      </c>
    </row>
    <row r="22" spans="1:14" x14ac:dyDescent="0.25">
      <c r="A22" s="33"/>
      <c r="B22" s="36"/>
      <c r="C22" s="38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3"/>
      <c r="B23" s="36"/>
      <c r="C23" s="38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916.6</v>
      </c>
      <c r="L23" s="19">
        <f t="shared" si="7"/>
        <v>0</v>
      </c>
      <c r="M23" s="19">
        <f t="shared" ref="M23" si="8">M13+M18</f>
        <v>0</v>
      </c>
      <c r="N23" s="2">
        <f t="shared" si="3"/>
        <v>467165.89999999997</v>
      </c>
    </row>
    <row r="24" spans="1:14" x14ac:dyDescent="0.25">
      <c r="A24" s="33"/>
      <c r="B24" s="36"/>
      <c r="C24" s="38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3"/>
      <c r="B25" s="36"/>
      <c r="C25" s="38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3"/>
      <c r="B26" s="36"/>
      <c r="C26" s="38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916.6</v>
      </c>
      <c r="L26" s="19">
        <f t="shared" si="7"/>
        <v>0</v>
      </c>
      <c r="M26" s="19">
        <f t="shared" ref="M26" si="11">M16+M21</f>
        <v>0</v>
      </c>
      <c r="N26" s="2">
        <f t="shared" si="3"/>
        <v>187394</v>
      </c>
    </row>
    <row r="27" spans="1:14" x14ac:dyDescent="0.25">
      <c r="A27" s="34"/>
      <c r="B27" s="37"/>
      <c r="C27" s="38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2">
        <v>2</v>
      </c>
      <c r="B28" s="35" t="s">
        <v>30</v>
      </c>
      <c r="C28" s="38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3"/>
      <c r="B29" s="36"/>
      <c r="C29" s="38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3"/>
      <c r="B30" s="36"/>
      <c r="C30" s="38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3"/>
      <c r="B31" s="36"/>
      <c r="C31" s="38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3"/>
      <c r="B32" s="36"/>
      <c r="C32" s="38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3"/>
      <c r="B33" s="36"/>
      <c r="C33" s="38" t="s">
        <v>34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3"/>
      <c r="B34" s="36"/>
      <c r="C34" s="38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3"/>
      <c r="B35" s="36"/>
      <c r="C35" s="38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3"/>
      <c r="B36" s="36"/>
      <c r="C36" s="38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3"/>
      <c r="B37" s="36"/>
      <c r="C37" s="38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3"/>
      <c r="B38" s="36"/>
      <c r="C38" s="38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3"/>
      <c r="B39" s="36"/>
      <c r="C39" s="38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3"/>
      <c r="B40" s="36"/>
      <c r="C40" s="38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3"/>
      <c r="B41" s="36"/>
      <c r="C41" s="38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3"/>
      <c r="B42" s="36"/>
      <c r="C42" s="38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3"/>
      <c r="B43" s="36"/>
      <c r="C43" s="38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3"/>
      <c r="B44" s="36"/>
      <c r="C44" s="38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3"/>
      <c r="B45" s="36"/>
      <c r="C45" s="38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3"/>
      <c r="B46" s="36"/>
      <c r="C46" s="38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4"/>
      <c r="B47" s="37"/>
      <c r="C47" s="38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2">
        <v>3</v>
      </c>
      <c r="B48" s="53" t="s">
        <v>40</v>
      </c>
      <c r="C48" s="38" t="s">
        <v>34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104493.9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104493.9</v>
      </c>
    </row>
    <row r="49" spans="1:14" x14ac:dyDescent="0.25">
      <c r="A49" s="33"/>
      <c r="B49" s="54"/>
      <c r="C49" s="38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3"/>
      <c r="B50" s="54"/>
      <c r="C50" s="38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3"/>
      <c r="B51" s="54"/>
      <c r="C51" s="38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50893.9</v>
      </c>
      <c r="L51" s="17">
        <v>0</v>
      </c>
      <c r="M51" s="17">
        <v>0</v>
      </c>
      <c r="N51" s="2">
        <f t="shared" si="28"/>
        <v>50893.9</v>
      </c>
    </row>
    <row r="52" spans="1:14" x14ac:dyDescent="0.25">
      <c r="A52" s="33"/>
      <c r="B52" s="54"/>
      <c r="C52" s="38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3"/>
      <c r="B53" s="54"/>
      <c r="C53" s="38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286986.8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1583939.2</v>
      </c>
    </row>
    <row r="54" spans="1:14" s="20" customFormat="1" x14ac:dyDescent="0.25">
      <c r="A54" s="33"/>
      <c r="B54" s="54"/>
      <c r="C54" s="38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17">
        <v>0</v>
      </c>
      <c r="N54" s="2">
        <f t="shared" si="38"/>
        <v>815946.49999999988</v>
      </c>
    </row>
    <row r="55" spans="1:14" s="20" customFormat="1" x14ac:dyDescent="0.25">
      <c r="A55" s="33"/>
      <c r="B55" s="54"/>
      <c r="C55" s="38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17">
        <v>0</v>
      </c>
      <c r="N55" s="2">
        <f t="shared" si="38"/>
        <v>470294</v>
      </c>
    </row>
    <row r="56" spans="1:14" s="20" customFormat="1" x14ac:dyDescent="0.25">
      <c r="A56" s="33"/>
      <c r="B56" s="54"/>
      <c r="C56" s="38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17">
        <v>0</v>
      </c>
      <c r="N56" s="2">
        <f t="shared" si="38"/>
        <v>297698.59999999998</v>
      </c>
    </row>
    <row r="57" spans="1:14" s="20" customFormat="1" x14ac:dyDescent="0.25">
      <c r="A57" s="33"/>
      <c r="B57" s="54"/>
      <c r="C57" s="38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3"/>
      <c r="B58" s="54"/>
      <c r="C58" s="38" t="s">
        <v>32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3"/>
      <c r="B59" s="54"/>
      <c r="C59" s="38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3"/>
      <c r="B60" s="54"/>
      <c r="C60" s="38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3"/>
      <c r="B61" s="54"/>
      <c r="C61" s="38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3"/>
      <c r="B62" s="54"/>
      <c r="C62" s="38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3"/>
      <c r="B63" s="54"/>
      <c r="C63" s="38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391480.69999999995</v>
      </c>
      <c r="L63" s="17">
        <f>L48+L53+L58</f>
        <v>274858</v>
      </c>
      <c r="M63" s="17">
        <f>M48+M53+M58</f>
        <v>0</v>
      </c>
      <c r="N63" s="2">
        <f t="shared" si="28"/>
        <v>667082.69999999995</v>
      </c>
    </row>
    <row r="64" spans="1:14" s="20" customFormat="1" ht="12.75" customHeight="1" x14ac:dyDescent="0.25">
      <c r="A64" s="33"/>
      <c r="B64" s="54"/>
      <c r="C64" s="38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134124.6</v>
      </c>
      <c r="L64" s="17">
        <f t="shared" ref="K64:L66" si="44">L49+L54+L59</f>
        <v>148176.1</v>
      </c>
      <c r="M64" s="17">
        <f t="shared" ref="M64" si="45">M49+M54+M59</f>
        <v>0</v>
      </c>
      <c r="N64" s="2">
        <f t="shared" si="28"/>
        <v>282300.7</v>
      </c>
    </row>
    <row r="65" spans="1:14" s="20" customFormat="1" ht="12.75" customHeight="1" x14ac:dyDescent="0.25">
      <c r="A65" s="33"/>
      <c r="B65" s="54"/>
      <c r="C65" s="38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149064.79999999999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221395</v>
      </c>
    </row>
    <row r="66" spans="1:14" s="20" customFormat="1" ht="12.75" customHeight="1" x14ac:dyDescent="0.25">
      <c r="A66" s="33"/>
      <c r="B66" s="54"/>
      <c r="C66" s="38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si="44"/>
        <v>108291.3</v>
      </c>
      <c r="L66" s="17">
        <f t="shared" si="44"/>
        <v>54971.7</v>
      </c>
      <c r="M66" s="17">
        <f t="shared" ref="M66" si="47">M51+M56+M61</f>
        <v>0</v>
      </c>
      <c r="N66" s="2">
        <f t="shared" si="28"/>
        <v>163387</v>
      </c>
    </row>
    <row r="67" spans="1:14" s="20" customFormat="1" ht="12.75" customHeight="1" x14ac:dyDescent="0.25">
      <c r="A67" s="34"/>
      <c r="B67" s="55"/>
      <c r="C67" s="38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8">H52+H62</f>
        <v>0</v>
      </c>
      <c r="I67" s="17">
        <f t="shared" si="48"/>
        <v>0</v>
      </c>
      <c r="J67" s="17">
        <f t="shared" si="48"/>
        <v>0</v>
      </c>
      <c r="K67" s="17">
        <f t="shared" si="48"/>
        <v>0</v>
      </c>
      <c r="L67" s="17">
        <f t="shared" si="48"/>
        <v>0</v>
      </c>
      <c r="M67" s="17">
        <f t="shared" ref="M67" si="49">M52+M62</f>
        <v>0</v>
      </c>
      <c r="N67" s="2">
        <f t="shared" si="28"/>
        <v>0</v>
      </c>
    </row>
    <row r="68" spans="1:14" ht="12.75" customHeight="1" x14ac:dyDescent="0.25">
      <c r="A68" s="32">
        <v>4</v>
      </c>
      <c r="B68" s="35" t="s">
        <v>31</v>
      </c>
      <c r="C68" s="50" t="s">
        <v>27</v>
      </c>
      <c r="D68" s="15" t="s">
        <v>2</v>
      </c>
      <c r="E68" s="2">
        <v>0</v>
      </c>
      <c r="F68" s="2">
        <f t="shared" ref="F68:J68" si="50">F69+F70+F71+F72</f>
        <v>0</v>
      </c>
      <c r="G68" s="17">
        <f t="shared" si="50"/>
        <v>0</v>
      </c>
      <c r="H68" s="17">
        <f t="shared" si="50"/>
        <v>0</v>
      </c>
      <c r="I68" s="17">
        <f t="shared" si="50"/>
        <v>0</v>
      </c>
      <c r="J68" s="17">
        <f t="shared" si="50"/>
        <v>0</v>
      </c>
      <c r="K68" s="17">
        <f t="shared" ref="K68:L68" si="51">K69+K70+K71+K72</f>
        <v>0</v>
      </c>
      <c r="L68" s="17">
        <f t="shared" si="51"/>
        <v>0</v>
      </c>
      <c r="M68" s="17">
        <f t="shared" ref="M68" si="52">M69+M70+M71+M72</f>
        <v>0</v>
      </c>
      <c r="N68" s="2">
        <f t="shared" si="28"/>
        <v>0</v>
      </c>
    </row>
    <row r="69" spans="1:14" ht="12.75" customHeight="1" x14ac:dyDescent="0.25">
      <c r="A69" s="33"/>
      <c r="B69" s="36"/>
      <c r="C69" s="51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3"/>
      <c r="B70" s="36"/>
      <c r="C70" s="51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3"/>
      <c r="B71" s="36"/>
      <c r="C71" s="51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3"/>
      <c r="B72" s="36"/>
      <c r="C72" s="52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3"/>
      <c r="B73" s="36"/>
      <c r="C73" s="50" t="s">
        <v>26</v>
      </c>
      <c r="D73" s="15" t="s">
        <v>2</v>
      </c>
      <c r="E73" s="2">
        <v>0</v>
      </c>
      <c r="F73" s="2">
        <f t="shared" ref="F73:L73" si="53">F74+F75+F76+F77</f>
        <v>0</v>
      </c>
      <c r="G73" s="17">
        <f t="shared" si="53"/>
        <v>0</v>
      </c>
      <c r="H73" s="17">
        <f t="shared" si="53"/>
        <v>0</v>
      </c>
      <c r="I73" s="17">
        <f t="shared" si="53"/>
        <v>0</v>
      </c>
      <c r="J73" s="17">
        <f t="shared" si="53"/>
        <v>0</v>
      </c>
      <c r="K73" s="17">
        <f t="shared" si="53"/>
        <v>0</v>
      </c>
      <c r="L73" s="17">
        <f t="shared" si="53"/>
        <v>0</v>
      </c>
      <c r="M73" s="17">
        <f t="shared" ref="M73" si="54">M74+M75+M76+M77</f>
        <v>0</v>
      </c>
      <c r="N73" s="2">
        <f t="shared" si="28"/>
        <v>0</v>
      </c>
    </row>
    <row r="74" spans="1:14" x14ac:dyDescent="0.25">
      <c r="A74" s="33"/>
      <c r="B74" s="36"/>
      <c r="C74" s="51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3"/>
      <c r="B75" s="36"/>
      <c r="C75" s="51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3"/>
      <c r="B76" s="36"/>
      <c r="C76" s="51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3"/>
      <c r="B77" s="36"/>
      <c r="C77" s="52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3"/>
      <c r="B78" s="36"/>
      <c r="C78" s="38" t="s">
        <v>24</v>
      </c>
      <c r="D78" s="16" t="s">
        <v>2</v>
      </c>
      <c r="E78" s="2">
        <f t="shared" ref="E78:L78" si="55">E68+E73</f>
        <v>0</v>
      </c>
      <c r="F78" s="2">
        <f t="shared" si="55"/>
        <v>0</v>
      </c>
      <c r="G78" s="17">
        <f t="shared" si="55"/>
        <v>0</v>
      </c>
      <c r="H78" s="17">
        <f t="shared" si="55"/>
        <v>0</v>
      </c>
      <c r="I78" s="19">
        <f t="shared" si="55"/>
        <v>0</v>
      </c>
      <c r="J78" s="19">
        <f t="shared" si="55"/>
        <v>0</v>
      </c>
      <c r="K78" s="19">
        <f t="shared" si="55"/>
        <v>0</v>
      </c>
      <c r="L78" s="19">
        <f t="shared" si="55"/>
        <v>0</v>
      </c>
      <c r="M78" s="19">
        <f t="shared" ref="M78" si="56">M68+M73</f>
        <v>0</v>
      </c>
      <c r="N78" s="2">
        <f t="shared" si="28"/>
        <v>0</v>
      </c>
    </row>
    <row r="79" spans="1:14" x14ac:dyDescent="0.25">
      <c r="A79" s="33"/>
      <c r="B79" s="36"/>
      <c r="C79" s="38"/>
      <c r="D79" s="16" t="s">
        <v>3</v>
      </c>
      <c r="E79" s="2">
        <f t="shared" ref="E79:L79" si="57">E69+E74</f>
        <v>0</v>
      </c>
      <c r="F79" s="2">
        <f t="shared" si="57"/>
        <v>0</v>
      </c>
      <c r="G79" s="17">
        <f t="shared" si="57"/>
        <v>0</v>
      </c>
      <c r="H79" s="17">
        <f t="shared" si="57"/>
        <v>0</v>
      </c>
      <c r="I79" s="19">
        <f t="shared" si="57"/>
        <v>0</v>
      </c>
      <c r="J79" s="19">
        <f t="shared" si="57"/>
        <v>0</v>
      </c>
      <c r="K79" s="19">
        <f t="shared" si="57"/>
        <v>0</v>
      </c>
      <c r="L79" s="19">
        <f t="shared" si="57"/>
        <v>0</v>
      </c>
      <c r="M79" s="19">
        <f t="shared" ref="M79" si="58">M69+M74</f>
        <v>0</v>
      </c>
      <c r="N79" s="2">
        <f t="shared" si="28"/>
        <v>0</v>
      </c>
    </row>
    <row r="80" spans="1:14" x14ac:dyDescent="0.25">
      <c r="A80" s="33"/>
      <c r="B80" s="36"/>
      <c r="C80" s="38"/>
      <c r="D80" s="16" t="s">
        <v>4</v>
      </c>
      <c r="E80" s="2">
        <f t="shared" ref="E80:L80" si="59">E70+E75</f>
        <v>0</v>
      </c>
      <c r="F80" s="2">
        <f t="shared" si="59"/>
        <v>0</v>
      </c>
      <c r="G80" s="17">
        <f t="shared" si="59"/>
        <v>0</v>
      </c>
      <c r="H80" s="17">
        <f t="shared" si="59"/>
        <v>0</v>
      </c>
      <c r="I80" s="19">
        <f t="shared" si="59"/>
        <v>0</v>
      </c>
      <c r="J80" s="19">
        <f t="shared" si="59"/>
        <v>0</v>
      </c>
      <c r="K80" s="19">
        <f t="shared" si="59"/>
        <v>0</v>
      </c>
      <c r="L80" s="19">
        <f t="shared" si="59"/>
        <v>0</v>
      </c>
      <c r="M80" s="19">
        <f t="shared" ref="M80" si="60">M70+M75</f>
        <v>0</v>
      </c>
      <c r="N80" s="2">
        <f t="shared" si="28"/>
        <v>0</v>
      </c>
    </row>
    <row r="81" spans="1:14" x14ac:dyDescent="0.25">
      <c r="A81" s="33"/>
      <c r="B81" s="36"/>
      <c r="C81" s="38"/>
      <c r="D81" s="16" t="s">
        <v>5</v>
      </c>
      <c r="E81" s="2">
        <f t="shared" ref="E81:L81" si="61">E71+E76</f>
        <v>0</v>
      </c>
      <c r="F81" s="2">
        <f t="shared" si="61"/>
        <v>0</v>
      </c>
      <c r="G81" s="17">
        <f t="shared" si="61"/>
        <v>0</v>
      </c>
      <c r="H81" s="17">
        <f t="shared" si="61"/>
        <v>0</v>
      </c>
      <c r="I81" s="19">
        <f t="shared" si="61"/>
        <v>0</v>
      </c>
      <c r="J81" s="19">
        <f t="shared" si="61"/>
        <v>0</v>
      </c>
      <c r="K81" s="19">
        <f t="shared" si="61"/>
        <v>0</v>
      </c>
      <c r="L81" s="19">
        <f t="shared" si="61"/>
        <v>0</v>
      </c>
      <c r="M81" s="19">
        <f t="shared" ref="M81" si="62">M71+M76</f>
        <v>0</v>
      </c>
      <c r="N81" s="2">
        <f t="shared" si="28"/>
        <v>0</v>
      </c>
    </row>
    <row r="82" spans="1:14" x14ac:dyDescent="0.25">
      <c r="A82" s="34"/>
      <c r="B82" s="37"/>
      <c r="C82" s="38"/>
      <c r="D82" s="16" t="s">
        <v>6</v>
      </c>
      <c r="E82" s="2">
        <f>E72+E77</f>
        <v>0</v>
      </c>
      <c r="F82" s="2">
        <f t="shared" ref="F82:L82" si="63">F72+F77</f>
        <v>0</v>
      </c>
      <c r="G82" s="17">
        <f t="shared" si="63"/>
        <v>0</v>
      </c>
      <c r="H82" s="17">
        <f t="shared" si="63"/>
        <v>0</v>
      </c>
      <c r="I82" s="19">
        <f t="shared" si="63"/>
        <v>0</v>
      </c>
      <c r="J82" s="19">
        <f t="shared" si="63"/>
        <v>0</v>
      </c>
      <c r="K82" s="19">
        <f t="shared" si="63"/>
        <v>0</v>
      </c>
      <c r="L82" s="19">
        <f t="shared" si="63"/>
        <v>0</v>
      </c>
      <c r="M82" s="19">
        <f t="shared" ref="M82" si="64">M72+M77</f>
        <v>0</v>
      </c>
      <c r="N82" s="2">
        <f t="shared" ref="N82:N107" si="65">SUM(E82:L82)</f>
        <v>0</v>
      </c>
    </row>
    <row r="83" spans="1:14" x14ac:dyDescent="0.25">
      <c r="A83" s="32">
        <v>5</v>
      </c>
      <c r="B83" s="35" t="s">
        <v>7</v>
      </c>
      <c r="C83" s="38" t="s">
        <v>27</v>
      </c>
      <c r="D83" s="6" t="s">
        <v>2</v>
      </c>
      <c r="E83" s="2">
        <f t="shared" ref="E83:L85" si="66">E13+E28</f>
        <v>208001.40000000002</v>
      </c>
      <c r="F83" s="2">
        <f t="shared" si="66"/>
        <v>282725.40000000002</v>
      </c>
      <c r="G83" s="17">
        <f t="shared" si="66"/>
        <v>4516.1000000000004</v>
      </c>
      <c r="H83" s="17">
        <f t="shared" si="66"/>
        <v>40</v>
      </c>
      <c r="I83" s="17">
        <f t="shared" si="66"/>
        <v>28865.599999999999</v>
      </c>
      <c r="J83" s="17">
        <f t="shared" si="66"/>
        <v>1578.4</v>
      </c>
      <c r="K83" s="17">
        <f t="shared" si="66"/>
        <v>0</v>
      </c>
      <c r="L83" s="17">
        <f t="shared" si="66"/>
        <v>0</v>
      </c>
      <c r="M83" s="17">
        <f t="shared" ref="M83" si="67">M13+M28</f>
        <v>0</v>
      </c>
      <c r="N83" s="2">
        <f t="shared" si="65"/>
        <v>525726.9</v>
      </c>
    </row>
    <row r="84" spans="1:14" x14ac:dyDescent="0.25">
      <c r="A84" s="33"/>
      <c r="B84" s="36"/>
      <c r="C84" s="38"/>
      <c r="D84" s="6" t="s">
        <v>3</v>
      </c>
      <c r="E84" s="2">
        <f t="shared" si="66"/>
        <v>104568.4</v>
      </c>
      <c r="F84" s="2">
        <f t="shared" si="66"/>
        <v>93288.1</v>
      </c>
      <c r="G84" s="17">
        <f t="shared" si="66"/>
        <v>0</v>
      </c>
      <c r="H84" s="17">
        <f t="shared" si="66"/>
        <v>0</v>
      </c>
      <c r="I84" s="17">
        <f t="shared" si="66"/>
        <v>0</v>
      </c>
      <c r="J84" s="17">
        <f t="shared" si="66"/>
        <v>0</v>
      </c>
      <c r="K84" s="17">
        <f t="shared" si="66"/>
        <v>0</v>
      </c>
      <c r="L84" s="17">
        <f t="shared" si="66"/>
        <v>0</v>
      </c>
      <c r="M84" s="17">
        <f t="shared" ref="M84" si="68">M14+M29</f>
        <v>0</v>
      </c>
      <c r="N84" s="2">
        <f t="shared" si="65"/>
        <v>197856.5</v>
      </c>
    </row>
    <row r="85" spans="1:14" x14ac:dyDescent="0.25">
      <c r="A85" s="33"/>
      <c r="B85" s="36"/>
      <c r="C85" s="38"/>
      <c r="D85" s="6" t="s">
        <v>4</v>
      </c>
      <c r="E85" s="2">
        <f t="shared" si="66"/>
        <v>64090.400000000001</v>
      </c>
      <c r="F85" s="2">
        <f t="shared" si="66"/>
        <v>84608.2</v>
      </c>
      <c r="G85" s="17">
        <f t="shared" si="66"/>
        <v>0</v>
      </c>
      <c r="H85" s="17">
        <f t="shared" si="66"/>
        <v>0</v>
      </c>
      <c r="I85" s="17">
        <f t="shared" si="66"/>
        <v>0</v>
      </c>
      <c r="J85" s="17">
        <f t="shared" si="66"/>
        <v>0</v>
      </c>
      <c r="K85" s="17">
        <f t="shared" si="66"/>
        <v>0</v>
      </c>
      <c r="L85" s="17">
        <f t="shared" si="66"/>
        <v>0</v>
      </c>
      <c r="M85" s="17">
        <f t="shared" ref="M85" si="69">M15+M30</f>
        <v>0</v>
      </c>
      <c r="N85" s="2">
        <f t="shared" si="65"/>
        <v>148698.6</v>
      </c>
    </row>
    <row r="86" spans="1:14" x14ac:dyDescent="0.25">
      <c r="A86" s="33"/>
      <c r="B86" s="36"/>
      <c r="C86" s="38"/>
      <c r="D86" s="6" t="s">
        <v>5</v>
      </c>
      <c r="E86" s="2">
        <f>E16+E31</f>
        <v>39342.6</v>
      </c>
      <c r="F86" s="2">
        <f t="shared" ref="F86:L86" si="70">F16+F31</f>
        <v>104829.09999999999</v>
      </c>
      <c r="G86" s="17">
        <f t="shared" si="70"/>
        <v>4516.1000000000004</v>
      </c>
      <c r="H86" s="17">
        <f t="shared" si="70"/>
        <v>40</v>
      </c>
      <c r="I86" s="17">
        <f t="shared" si="70"/>
        <v>28865.599999999999</v>
      </c>
      <c r="J86" s="17">
        <f t="shared" si="70"/>
        <v>1578.4</v>
      </c>
      <c r="K86" s="17">
        <f t="shared" si="70"/>
        <v>0</v>
      </c>
      <c r="L86" s="17">
        <f t="shared" si="70"/>
        <v>0</v>
      </c>
      <c r="M86" s="17">
        <f t="shared" ref="M86" si="71">M16+M31</f>
        <v>0</v>
      </c>
      <c r="N86" s="2">
        <f t="shared" si="65"/>
        <v>179171.8</v>
      </c>
    </row>
    <row r="87" spans="1:14" x14ac:dyDescent="0.25">
      <c r="A87" s="33"/>
      <c r="B87" s="36"/>
      <c r="C87" s="38"/>
      <c r="D87" s="6" t="s">
        <v>6</v>
      </c>
      <c r="E87" s="2">
        <f>E17+E32</f>
        <v>0</v>
      </c>
      <c r="F87" s="2">
        <f t="shared" ref="F87:L87" si="72">F17+F32</f>
        <v>0</v>
      </c>
      <c r="G87" s="17">
        <f t="shared" si="72"/>
        <v>0</v>
      </c>
      <c r="H87" s="17">
        <f t="shared" si="72"/>
        <v>0</v>
      </c>
      <c r="I87" s="17">
        <f t="shared" si="72"/>
        <v>0</v>
      </c>
      <c r="J87" s="17">
        <f t="shared" si="72"/>
        <v>0</v>
      </c>
      <c r="K87" s="17">
        <f t="shared" si="72"/>
        <v>0</v>
      </c>
      <c r="L87" s="17">
        <f t="shared" si="72"/>
        <v>0</v>
      </c>
      <c r="M87" s="17">
        <f t="shared" ref="M87" si="73">M17+M32</f>
        <v>0</v>
      </c>
      <c r="N87" s="2">
        <f t="shared" si="65"/>
        <v>0</v>
      </c>
    </row>
    <row r="88" spans="1:14" s="20" customFormat="1" x14ac:dyDescent="0.25">
      <c r="A88" s="33"/>
      <c r="B88" s="36"/>
      <c r="C88" s="38" t="s">
        <v>34</v>
      </c>
      <c r="D88" s="28" t="s">
        <v>2</v>
      </c>
      <c r="E88" s="2">
        <f>E48</f>
        <v>0</v>
      </c>
      <c r="F88" s="2">
        <f t="shared" ref="F88:L88" si="74">F48</f>
        <v>0</v>
      </c>
      <c r="G88" s="2">
        <f t="shared" si="74"/>
        <v>0</v>
      </c>
      <c r="H88" s="2">
        <f t="shared" si="74"/>
        <v>0</v>
      </c>
      <c r="I88" s="2">
        <f t="shared" si="74"/>
        <v>0</v>
      </c>
      <c r="J88" s="2">
        <f t="shared" si="74"/>
        <v>0</v>
      </c>
      <c r="K88" s="2">
        <f t="shared" si="74"/>
        <v>104493.9</v>
      </c>
      <c r="L88" s="2">
        <f t="shared" si="74"/>
        <v>0</v>
      </c>
      <c r="M88" s="2">
        <f t="shared" ref="M88" si="75">M48</f>
        <v>0</v>
      </c>
      <c r="N88" s="2">
        <f t="shared" ref="N88:N92" si="76">SUM(E88:L88)</f>
        <v>104493.9</v>
      </c>
    </row>
    <row r="89" spans="1:14" s="20" customFormat="1" x14ac:dyDescent="0.25">
      <c r="A89" s="33"/>
      <c r="B89" s="36"/>
      <c r="C89" s="38"/>
      <c r="D89" s="28" t="s">
        <v>3</v>
      </c>
      <c r="E89" s="2">
        <f t="shared" ref="E89:L92" si="77">E49</f>
        <v>0</v>
      </c>
      <c r="F89" s="2">
        <f t="shared" si="77"/>
        <v>0</v>
      </c>
      <c r="G89" s="2">
        <f t="shared" si="77"/>
        <v>0</v>
      </c>
      <c r="H89" s="2">
        <f t="shared" si="77"/>
        <v>0</v>
      </c>
      <c r="I89" s="2">
        <f t="shared" si="77"/>
        <v>0</v>
      </c>
      <c r="J89" s="2">
        <f t="shared" si="77"/>
        <v>0</v>
      </c>
      <c r="K89" s="2">
        <f>K49</f>
        <v>35553.5</v>
      </c>
      <c r="L89" s="2">
        <f t="shared" si="77"/>
        <v>0</v>
      </c>
      <c r="M89" s="2">
        <f t="shared" ref="M89" si="78">M49</f>
        <v>0</v>
      </c>
      <c r="N89" s="2">
        <f t="shared" si="76"/>
        <v>35553.5</v>
      </c>
    </row>
    <row r="90" spans="1:14" s="20" customFormat="1" x14ac:dyDescent="0.25">
      <c r="A90" s="33"/>
      <c r="B90" s="36"/>
      <c r="C90" s="38"/>
      <c r="D90" s="28" t="s">
        <v>4</v>
      </c>
      <c r="E90" s="2">
        <f t="shared" si="77"/>
        <v>0</v>
      </c>
      <c r="F90" s="2">
        <f t="shared" si="77"/>
        <v>0</v>
      </c>
      <c r="G90" s="2">
        <f t="shared" si="77"/>
        <v>0</v>
      </c>
      <c r="H90" s="2">
        <f t="shared" si="77"/>
        <v>0</v>
      </c>
      <c r="I90" s="2">
        <f t="shared" si="77"/>
        <v>0</v>
      </c>
      <c r="J90" s="2">
        <f t="shared" si="77"/>
        <v>0</v>
      </c>
      <c r="K90" s="2">
        <f t="shared" si="77"/>
        <v>18046.5</v>
      </c>
      <c r="L90" s="2">
        <f t="shared" si="77"/>
        <v>0</v>
      </c>
      <c r="M90" s="2">
        <f t="shared" ref="M90" si="79">M50</f>
        <v>0</v>
      </c>
      <c r="N90" s="2">
        <f t="shared" si="76"/>
        <v>18046.5</v>
      </c>
    </row>
    <row r="91" spans="1:14" s="20" customFormat="1" x14ac:dyDescent="0.25">
      <c r="A91" s="33"/>
      <c r="B91" s="36"/>
      <c r="C91" s="38"/>
      <c r="D91" s="28" t="s">
        <v>5</v>
      </c>
      <c r="E91" s="2">
        <f t="shared" si="77"/>
        <v>0</v>
      </c>
      <c r="F91" s="2">
        <f t="shared" si="77"/>
        <v>0</v>
      </c>
      <c r="G91" s="2">
        <f t="shared" si="77"/>
        <v>0</v>
      </c>
      <c r="H91" s="2">
        <f t="shared" si="77"/>
        <v>0</v>
      </c>
      <c r="I91" s="2">
        <f t="shared" si="77"/>
        <v>0</v>
      </c>
      <c r="J91" s="2">
        <f t="shared" si="77"/>
        <v>0</v>
      </c>
      <c r="K91" s="2">
        <f t="shared" si="77"/>
        <v>50893.9</v>
      </c>
      <c r="L91" s="2">
        <f t="shared" si="77"/>
        <v>0</v>
      </c>
      <c r="M91" s="2">
        <f t="shared" ref="M91" si="80">M51</f>
        <v>0</v>
      </c>
      <c r="N91" s="2">
        <f t="shared" si="76"/>
        <v>50893.9</v>
      </c>
    </row>
    <row r="92" spans="1:14" s="20" customFormat="1" x14ac:dyDescent="0.25">
      <c r="A92" s="33"/>
      <c r="B92" s="36"/>
      <c r="C92" s="38"/>
      <c r="D92" s="28" t="s">
        <v>6</v>
      </c>
      <c r="E92" s="2">
        <f t="shared" si="77"/>
        <v>0</v>
      </c>
      <c r="F92" s="2">
        <f t="shared" si="77"/>
        <v>0</v>
      </c>
      <c r="G92" s="2">
        <f t="shared" si="77"/>
        <v>0</v>
      </c>
      <c r="H92" s="2">
        <f t="shared" si="77"/>
        <v>0</v>
      </c>
      <c r="I92" s="2">
        <f t="shared" si="77"/>
        <v>0</v>
      </c>
      <c r="J92" s="2">
        <f t="shared" si="77"/>
        <v>0</v>
      </c>
      <c r="K92" s="2">
        <f t="shared" si="77"/>
        <v>0</v>
      </c>
      <c r="L92" s="2">
        <f t="shared" si="77"/>
        <v>0</v>
      </c>
      <c r="M92" s="2">
        <f t="shared" ref="M92" si="81">M52</f>
        <v>0</v>
      </c>
      <c r="N92" s="2">
        <f t="shared" si="76"/>
        <v>0</v>
      </c>
    </row>
    <row r="93" spans="1:14" x14ac:dyDescent="0.25">
      <c r="A93" s="33"/>
      <c r="B93" s="36"/>
      <c r="C93" s="38" t="s">
        <v>26</v>
      </c>
      <c r="D93" s="14" t="s">
        <v>2</v>
      </c>
      <c r="E93" s="2">
        <f>E18+E38+E53</f>
        <v>0</v>
      </c>
      <c r="F93" s="2">
        <f t="shared" ref="F93:K93" si="82">F18+F38+F53</f>
        <v>0</v>
      </c>
      <c r="G93" s="2">
        <f t="shared" si="82"/>
        <v>275393.5</v>
      </c>
      <c r="H93" s="2">
        <f t="shared" si="82"/>
        <v>275304.59999999998</v>
      </c>
      <c r="I93" s="2">
        <f t="shared" si="82"/>
        <v>257473.4</v>
      </c>
      <c r="J93" s="2">
        <f t="shared" si="82"/>
        <v>247256.09999999998</v>
      </c>
      <c r="K93" s="2">
        <f t="shared" si="82"/>
        <v>287903.39999999997</v>
      </c>
      <c r="L93" s="2">
        <f>L18+L38+L53</f>
        <v>274858</v>
      </c>
      <c r="M93" s="2">
        <f>M18+M38+M53</f>
        <v>0</v>
      </c>
      <c r="N93" s="2">
        <f t="shared" si="65"/>
        <v>1618189</v>
      </c>
    </row>
    <row r="94" spans="1:14" x14ac:dyDescent="0.25">
      <c r="A94" s="33"/>
      <c r="B94" s="36"/>
      <c r="C94" s="38"/>
      <c r="D94" s="14" t="s">
        <v>3</v>
      </c>
      <c r="E94" s="2">
        <f t="shared" ref="E94:L97" si="83">E19+E39+E54</f>
        <v>0</v>
      </c>
      <c r="F94" s="2">
        <f t="shared" si="83"/>
        <v>0</v>
      </c>
      <c r="G94" s="2">
        <f t="shared" si="83"/>
        <v>158651.29999999999</v>
      </c>
      <c r="H94" s="2">
        <f t="shared" si="83"/>
        <v>143554.4</v>
      </c>
      <c r="I94" s="2">
        <f t="shared" si="83"/>
        <v>138529.60000000001</v>
      </c>
      <c r="J94" s="2">
        <f t="shared" si="83"/>
        <v>128463.9</v>
      </c>
      <c r="K94" s="2">
        <f t="shared" si="83"/>
        <v>98571.199999999997</v>
      </c>
      <c r="L94" s="2">
        <f t="shared" si="83"/>
        <v>148176.1</v>
      </c>
      <c r="M94" s="2">
        <f t="shared" ref="M94" si="84">M19+M39+M54</f>
        <v>0</v>
      </c>
      <c r="N94" s="2">
        <f t="shared" si="65"/>
        <v>815946.49999999988</v>
      </c>
    </row>
    <row r="95" spans="1:14" x14ac:dyDescent="0.25">
      <c r="A95" s="33"/>
      <c r="B95" s="36"/>
      <c r="C95" s="38"/>
      <c r="D95" s="14" t="s">
        <v>4</v>
      </c>
      <c r="E95" s="2">
        <f t="shared" si="83"/>
        <v>0</v>
      </c>
      <c r="F95" s="2">
        <f t="shared" si="83"/>
        <v>0</v>
      </c>
      <c r="G95" s="2">
        <f t="shared" si="83"/>
        <v>53606.1</v>
      </c>
      <c r="H95" s="2">
        <f t="shared" si="83"/>
        <v>72664.600000000006</v>
      </c>
      <c r="I95" s="2">
        <f t="shared" si="83"/>
        <v>74032</v>
      </c>
      <c r="J95" s="2">
        <f t="shared" si="83"/>
        <v>67262.899999999994</v>
      </c>
      <c r="K95" s="2">
        <f t="shared" si="83"/>
        <v>131018.2</v>
      </c>
      <c r="L95" s="2">
        <f t="shared" si="83"/>
        <v>71710.2</v>
      </c>
      <c r="M95" s="2">
        <f t="shared" ref="M95" si="85">M20+M40+M55</f>
        <v>0</v>
      </c>
      <c r="N95" s="2">
        <f t="shared" si="65"/>
        <v>470294</v>
      </c>
    </row>
    <row r="96" spans="1:14" x14ac:dyDescent="0.25">
      <c r="A96" s="33"/>
      <c r="B96" s="36"/>
      <c r="C96" s="38"/>
      <c r="D96" s="14" t="s">
        <v>5</v>
      </c>
      <c r="E96" s="2">
        <f t="shared" si="83"/>
        <v>0</v>
      </c>
      <c r="F96" s="2">
        <f t="shared" si="83"/>
        <v>0</v>
      </c>
      <c r="G96" s="2">
        <f t="shared" si="83"/>
        <v>63136.1</v>
      </c>
      <c r="H96" s="2">
        <f t="shared" si="83"/>
        <v>59085.599999999999</v>
      </c>
      <c r="I96" s="2">
        <f t="shared" si="83"/>
        <v>44911.7</v>
      </c>
      <c r="J96" s="2">
        <f t="shared" si="83"/>
        <v>51529.3</v>
      </c>
      <c r="K96" s="2">
        <f t="shared" si="83"/>
        <v>58314</v>
      </c>
      <c r="L96" s="2">
        <f t="shared" si="83"/>
        <v>54971.7</v>
      </c>
      <c r="M96" s="2">
        <f t="shared" ref="M96" si="86">M21+M41+M56</f>
        <v>0</v>
      </c>
      <c r="N96" s="2">
        <f t="shared" si="65"/>
        <v>331948.40000000002</v>
      </c>
    </row>
    <row r="97" spans="1:14" x14ac:dyDescent="0.25">
      <c r="A97" s="33"/>
      <c r="B97" s="36"/>
      <c r="C97" s="38"/>
      <c r="D97" s="14" t="s">
        <v>6</v>
      </c>
      <c r="E97" s="2">
        <f t="shared" si="83"/>
        <v>0</v>
      </c>
      <c r="F97" s="2">
        <f t="shared" si="83"/>
        <v>0</v>
      </c>
      <c r="G97" s="2">
        <f t="shared" si="83"/>
        <v>0</v>
      </c>
      <c r="H97" s="2">
        <f t="shared" si="83"/>
        <v>0</v>
      </c>
      <c r="I97" s="2">
        <f t="shared" si="83"/>
        <v>0</v>
      </c>
      <c r="J97" s="2">
        <f t="shared" si="83"/>
        <v>0</v>
      </c>
      <c r="K97" s="2">
        <f t="shared" si="83"/>
        <v>0</v>
      </c>
      <c r="L97" s="2">
        <f t="shared" si="83"/>
        <v>0</v>
      </c>
      <c r="M97" s="2">
        <f t="shared" ref="M97" si="87">M22+M42+M57</f>
        <v>0</v>
      </c>
      <c r="N97" s="2">
        <f t="shared" si="65"/>
        <v>0</v>
      </c>
    </row>
    <row r="98" spans="1:14" s="20" customFormat="1" x14ac:dyDescent="0.25">
      <c r="A98" s="33"/>
      <c r="B98" s="36"/>
      <c r="C98" s="38" t="s">
        <v>32</v>
      </c>
      <c r="D98" s="21" t="s">
        <v>2</v>
      </c>
      <c r="E98" s="2">
        <f t="shared" ref="E98:L101" si="88">E58</f>
        <v>0</v>
      </c>
      <c r="F98" s="2">
        <f t="shared" si="88"/>
        <v>0</v>
      </c>
      <c r="G98" s="2">
        <f t="shared" si="88"/>
        <v>0</v>
      </c>
      <c r="H98" s="2">
        <f t="shared" si="88"/>
        <v>744</v>
      </c>
      <c r="I98" s="2">
        <f t="shared" si="88"/>
        <v>0</v>
      </c>
      <c r="J98" s="17">
        <f t="shared" si="88"/>
        <v>0</v>
      </c>
      <c r="K98" s="17">
        <f t="shared" si="88"/>
        <v>0</v>
      </c>
      <c r="L98" s="17">
        <f t="shared" si="88"/>
        <v>0</v>
      </c>
      <c r="M98" s="17">
        <f t="shared" ref="M98" si="89">M58</f>
        <v>0</v>
      </c>
      <c r="N98" s="2">
        <f t="shared" si="65"/>
        <v>744</v>
      </c>
    </row>
    <row r="99" spans="1:14" s="20" customFormat="1" x14ac:dyDescent="0.25">
      <c r="A99" s="33"/>
      <c r="B99" s="36"/>
      <c r="C99" s="38"/>
      <c r="D99" s="21" t="s">
        <v>3</v>
      </c>
      <c r="E99" s="2">
        <f t="shared" si="88"/>
        <v>0</v>
      </c>
      <c r="F99" s="2">
        <f t="shared" si="88"/>
        <v>0</v>
      </c>
      <c r="G99" s="2">
        <f t="shared" si="88"/>
        <v>0</v>
      </c>
      <c r="H99" s="2">
        <f t="shared" si="88"/>
        <v>0</v>
      </c>
      <c r="I99" s="2">
        <f t="shared" si="88"/>
        <v>0</v>
      </c>
      <c r="J99" s="17">
        <f t="shared" si="88"/>
        <v>0</v>
      </c>
      <c r="K99" s="17">
        <f t="shared" si="88"/>
        <v>0</v>
      </c>
      <c r="L99" s="17">
        <f t="shared" si="88"/>
        <v>0</v>
      </c>
      <c r="M99" s="17">
        <f t="shared" ref="M99" si="90">M59</f>
        <v>0</v>
      </c>
      <c r="N99" s="2">
        <f t="shared" si="65"/>
        <v>0</v>
      </c>
    </row>
    <row r="100" spans="1:14" s="20" customFormat="1" x14ac:dyDescent="0.25">
      <c r="A100" s="33"/>
      <c r="B100" s="36"/>
      <c r="C100" s="38"/>
      <c r="D100" s="21" t="s">
        <v>4</v>
      </c>
      <c r="E100" s="2">
        <f t="shared" si="88"/>
        <v>0</v>
      </c>
      <c r="F100" s="2">
        <f t="shared" si="88"/>
        <v>0</v>
      </c>
      <c r="G100" s="2">
        <f t="shared" si="88"/>
        <v>0</v>
      </c>
      <c r="H100" s="2">
        <f t="shared" si="88"/>
        <v>620</v>
      </c>
      <c r="I100" s="2">
        <f t="shared" si="88"/>
        <v>0</v>
      </c>
      <c r="J100" s="17">
        <f t="shared" si="88"/>
        <v>0</v>
      </c>
      <c r="K100" s="17">
        <f t="shared" si="88"/>
        <v>0</v>
      </c>
      <c r="L100" s="17">
        <f t="shared" si="88"/>
        <v>0</v>
      </c>
      <c r="M100" s="17">
        <f t="shared" ref="M100" si="91">M60</f>
        <v>0</v>
      </c>
      <c r="N100" s="2">
        <f t="shared" si="65"/>
        <v>620</v>
      </c>
    </row>
    <row r="101" spans="1:14" s="20" customFormat="1" x14ac:dyDescent="0.25">
      <c r="A101" s="33"/>
      <c r="B101" s="36"/>
      <c r="C101" s="38"/>
      <c r="D101" s="21" t="s">
        <v>5</v>
      </c>
      <c r="E101" s="2">
        <f t="shared" si="88"/>
        <v>0</v>
      </c>
      <c r="F101" s="2">
        <f t="shared" si="88"/>
        <v>0</v>
      </c>
      <c r="G101" s="2">
        <f t="shared" si="88"/>
        <v>0</v>
      </c>
      <c r="H101" s="2">
        <f t="shared" si="88"/>
        <v>124</v>
      </c>
      <c r="I101" s="2">
        <f t="shared" si="88"/>
        <v>0</v>
      </c>
      <c r="J101" s="17">
        <f t="shared" si="88"/>
        <v>0</v>
      </c>
      <c r="K101" s="17">
        <f t="shared" si="88"/>
        <v>0</v>
      </c>
      <c r="L101" s="17">
        <f t="shared" si="88"/>
        <v>0</v>
      </c>
      <c r="M101" s="17">
        <f t="shared" ref="M101" si="92">M61</f>
        <v>0</v>
      </c>
      <c r="N101" s="2">
        <f t="shared" si="65"/>
        <v>124</v>
      </c>
    </row>
    <row r="102" spans="1:14" s="20" customFormat="1" x14ac:dyDescent="0.25">
      <c r="A102" s="33"/>
      <c r="B102" s="36"/>
      <c r="C102" s="38"/>
      <c r="D102" s="21" t="s">
        <v>6</v>
      </c>
      <c r="E102" s="2">
        <f>E62</f>
        <v>0</v>
      </c>
      <c r="F102" s="2">
        <f t="shared" ref="F102:L102" si="93">F62</f>
        <v>0</v>
      </c>
      <c r="G102" s="2">
        <f t="shared" si="93"/>
        <v>0</v>
      </c>
      <c r="H102" s="2">
        <f t="shared" si="93"/>
        <v>0</v>
      </c>
      <c r="I102" s="2">
        <f t="shared" si="93"/>
        <v>0</v>
      </c>
      <c r="J102" s="17">
        <f t="shared" si="93"/>
        <v>0</v>
      </c>
      <c r="K102" s="17">
        <f t="shared" si="93"/>
        <v>0</v>
      </c>
      <c r="L102" s="17">
        <f t="shared" si="93"/>
        <v>0</v>
      </c>
      <c r="M102" s="17">
        <f t="shared" ref="M102" si="94">M62</f>
        <v>0</v>
      </c>
      <c r="N102" s="2">
        <f t="shared" si="65"/>
        <v>0</v>
      </c>
    </row>
    <row r="103" spans="1:14" x14ac:dyDescent="0.25">
      <c r="A103" s="33"/>
      <c r="B103" s="36"/>
      <c r="C103" s="38" t="s">
        <v>24</v>
      </c>
      <c r="D103" s="14" t="s">
        <v>2</v>
      </c>
      <c r="E103" s="2">
        <f>E83+E88+E93+E98</f>
        <v>208001.40000000002</v>
      </c>
      <c r="F103" s="2">
        <f t="shared" ref="F103:L103" si="95">F83+F88+F93+F98</f>
        <v>282725.40000000002</v>
      </c>
      <c r="G103" s="2">
        <f t="shared" si="95"/>
        <v>279909.59999999998</v>
      </c>
      <c r="H103" s="2">
        <f t="shared" si="95"/>
        <v>276088.59999999998</v>
      </c>
      <c r="I103" s="2">
        <f t="shared" si="95"/>
        <v>286339</v>
      </c>
      <c r="J103" s="2">
        <f t="shared" si="95"/>
        <v>248834.49999999997</v>
      </c>
      <c r="K103" s="2">
        <f>K83+K88+K93+K98</f>
        <v>392397.29999999993</v>
      </c>
      <c r="L103" s="2">
        <f t="shared" si="95"/>
        <v>274858</v>
      </c>
      <c r="M103" s="2">
        <f t="shared" ref="M103" si="96">M83+M88+M93+M98</f>
        <v>0</v>
      </c>
      <c r="N103" s="2">
        <f>SUM(E103:L103)</f>
        <v>2249153.7999999998</v>
      </c>
    </row>
    <row r="104" spans="1:14" x14ac:dyDescent="0.25">
      <c r="A104" s="33"/>
      <c r="B104" s="36"/>
      <c r="C104" s="38"/>
      <c r="D104" s="14" t="s">
        <v>3</v>
      </c>
      <c r="E104" s="2">
        <f t="shared" ref="E104:L107" si="97">E84+E89+E94+E99</f>
        <v>104568.4</v>
      </c>
      <c r="F104" s="2">
        <f t="shared" si="97"/>
        <v>93288.1</v>
      </c>
      <c r="G104" s="2">
        <f t="shared" si="97"/>
        <v>158651.29999999999</v>
      </c>
      <c r="H104" s="2">
        <f t="shared" si="97"/>
        <v>143554.4</v>
      </c>
      <c r="I104" s="2">
        <f t="shared" si="97"/>
        <v>138529.60000000001</v>
      </c>
      <c r="J104" s="2">
        <f t="shared" si="97"/>
        <v>128463.9</v>
      </c>
      <c r="K104" s="2">
        <v>134124.6</v>
      </c>
      <c r="L104" s="2">
        <f t="shared" si="97"/>
        <v>148176.1</v>
      </c>
      <c r="M104" s="2">
        <f t="shared" ref="M104" si="98">M84+M89+M94+M99</f>
        <v>0</v>
      </c>
      <c r="N104" s="2">
        <f t="shared" si="65"/>
        <v>1049356.3999999999</v>
      </c>
    </row>
    <row r="105" spans="1:14" x14ac:dyDescent="0.25">
      <c r="A105" s="33"/>
      <c r="B105" s="36"/>
      <c r="C105" s="38"/>
      <c r="D105" s="14" t="s">
        <v>4</v>
      </c>
      <c r="E105" s="2">
        <f t="shared" si="97"/>
        <v>64090.400000000001</v>
      </c>
      <c r="F105" s="2">
        <f t="shared" si="97"/>
        <v>84608.2</v>
      </c>
      <c r="G105" s="2">
        <f t="shared" si="97"/>
        <v>53606.1</v>
      </c>
      <c r="H105" s="2">
        <f t="shared" si="97"/>
        <v>73284.600000000006</v>
      </c>
      <c r="I105" s="2">
        <f t="shared" si="97"/>
        <v>74032</v>
      </c>
      <c r="J105" s="2">
        <f t="shared" si="97"/>
        <v>67262.899999999994</v>
      </c>
      <c r="K105" s="2">
        <v>149064.79999999999</v>
      </c>
      <c r="L105" s="2">
        <f t="shared" si="97"/>
        <v>71710.2</v>
      </c>
      <c r="M105" s="2">
        <f t="shared" ref="M105" si="99">M85+M90+M95+M100</f>
        <v>0</v>
      </c>
      <c r="N105" s="2">
        <f>SUM(E105:L105)</f>
        <v>637659.19999999995</v>
      </c>
    </row>
    <row r="106" spans="1:14" x14ac:dyDescent="0.25">
      <c r="A106" s="33"/>
      <c r="B106" s="36"/>
      <c r="C106" s="38"/>
      <c r="D106" s="14" t="s">
        <v>5</v>
      </c>
      <c r="E106" s="2">
        <f t="shared" si="97"/>
        <v>39342.6</v>
      </c>
      <c r="F106" s="2">
        <f t="shared" si="97"/>
        <v>104829.09999999999</v>
      </c>
      <c r="G106" s="2">
        <f t="shared" si="97"/>
        <v>67652.2</v>
      </c>
      <c r="H106" s="2">
        <f t="shared" si="97"/>
        <v>59249.599999999999</v>
      </c>
      <c r="I106" s="2">
        <f t="shared" si="97"/>
        <v>73777.299999999988</v>
      </c>
      <c r="J106" s="2">
        <f t="shared" si="97"/>
        <v>53107.700000000004</v>
      </c>
      <c r="K106" s="2">
        <f>K86+K91+K96+K101</f>
        <v>109207.9</v>
      </c>
      <c r="L106" s="2">
        <f t="shared" si="97"/>
        <v>54971.7</v>
      </c>
      <c r="M106" s="2">
        <f t="shared" ref="M106" si="100">M86+M91+M96+M101</f>
        <v>0</v>
      </c>
      <c r="N106" s="2">
        <f t="shared" si="65"/>
        <v>562138.09999999986</v>
      </c>
    </row>
    <row r="107" spans="1:14" x14ac:dyDescent="0.25">
      <c r="A107" s="34"/>
      <c r="B107" s="37"/>
      <c r="C107" s="38"/>
      <c r="D107" s="14" t="s">
        <v>6</v>
      </c>
      <c r="E107" s="2">
        <f t="shared" si="97"/>
        <v>0</v>
      </c>
      <c r="F107" s="2">
        <f t="shared" si="97"/>
        <v>0</v>
      </c>
      <c r="G107" s="2">
        <f t="shared" si="97"/>
        <v>0</v>
      </c>
      <c r="H107" s="2">
        <f t="shared" si="97"/>
        <v>0</v>
      </c>
      <c r="I107" s="2">
        <f t="shared" si="97"/>
        <v>0</v>
      </c>
      <c r="J107" s="2">
        <f t="shared" si="97"/>
        <v>0</v>
      </c>
      <c r="K107" s="2">
        <f t="shared" si="97"/>
        <v>0</v>
      </c>
      <c r="L107" s="2">
        <f t="shared" si="97"/>
        <v>0</v>
      </c>
      <c r="M107" s="2">
        <f t="shared" ref="M107" si="101">M87+M92+M97+M102</f>
        <v>0</v>
      </c>
      <c r="N107" s="2">
        <f t="shared" si="65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6" t="s">
        <v>17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1:14" ht="16.5" x14ac:dyDescent="0.25">
      <c r="A110" s="47" t="s">
        <v>14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</row>
    <row r="111" spans="1:14" ht="16.5" x14ac:dyDescent="0.25">
      <c r="A111" s="48" t="s">
        <v>15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8"/>
    </row>
    <row r="112" spans="1:14" ht="16.5" x14ac:dyDescent="0.25">
      <c r="A112" s="48" t="s">
        <v>16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8"/>
    </row>
    <row r="113" spans="1:11" ht="83.25" customHeight="1" x14ac:dyDescent="0.25">
      <c r="A113" s="49" t="s">
        <v>39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16.5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</row>
    <row r="115" spans="1:11" ht="16.5" x14ac:dyDescent="0.25">
      <c r="A115" s="44" t="s">
        <v>25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</row>
  </sheetData>
  <mergeCells count="48">
    <mergeCell ref="C43:C47"/>
    <mergeCell ref="C28:C32"/>
    <mergeCell ref="C38:C42"/>
    <mergeCell ref="C23:C27"/>
    <mergeCell ref="A13:A27"/>
    <mergeCell ref="B13:B27"/>
    <mergeCell ref="A48:A67"/>
    <mergeCell ref="B48:B67"/>
    <mergeCell ref="C58:C62"/>
    <mergeCell ref="C63:C67"/>
    <mergeCell ref="C48:C52"/>
    <mergeCell ref="C53:C57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Неустроева Наталья Константиновна</cp:lastModifiedBy>
  <cp:lastPrinted>2023-07-18T06:52:38Z</cp:lastPrinted>
  <dcterms:created xsi:type="dcterms:W3CDTF">2014-07-24T05:37:32Z</dcterms:created>
  <dcterms:modified xsi:type="dcterms:W3CDTF">2023-08-14T09:08:25Z</dcterms:modified>
</cp:coreProperties>
</file>