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Лист1!$A$1:$K$207</definedName>
  </definedNames>
  <calcPr calcId="124519"/>
</workbook>
</file>

<file path=xl/calcChain.xml><?xml version="1.0" encoding="utf-8"?>
<calcChain xmlns="http://schemas.openxmlformats.org/spreadsheetml/2006/main">
  <c r="G192" i="1"/>
  <c r="G182"/>
  <c r="F62" l="1"/>
  <c r="G62"/>
  <c r="H62"/>
  <c r="I62"/>
  <c r="J62"/>
  <c r="E62"/>
  <c r="F63"/>
  <c r="G63"/>
  <c r="H63"/>
  <c r="I63"/>
  <c r="J63"/>
  <c r="E63"/>
  <c r="F64"/>
  <c r="G64"/>
  <c r="H64"/>
  <c r="I64"/>
  <c r="J64"/>
  <c r="E64"/>
  <c r="F65"/>
  <c r="G65"/>
  <c r="H65"/>
  <c r="I65"/>
  <c r="J65"/>
  <c r="E65"/>
  <c r="F66"/>
  <c r="G66"/>
  <c r="H66"/>
  <c r="I66"/>
  <c r="J66"/>
  <c r="E66"/>
  <c r="J108"/>
  <c r="I16"/>
  <c r="J16"/>
  <c r="G80"/>
  <c r="H80"/>
  <c r="I80"/>
  <c r="J80"/>
  <c r="G142"/>
  <c r="G52" l="1"/>
  <c r="E52"/>
  <c r="F52"/>
  <c r="H52"/>
  <c r="I52"/>
  <c r="J52"/>
  <c r="K53"/>
  <c r="K54"/>
  <c r="K55"/>
  <c r="K56"/>
  <c r="E57"/>
  <c r="F57"/>
  <c r="G57"/>
  <c r="H57"/>
  <c r="I57"/>
  <c r="J57"/>
  <c r="K58"/>
  <c r="K59"/>
  <c r="K60"/>
  <c r="K61"/>
  <c r="K57" l="1"/>
  <c r="K52"/>
  <c r="G194"/>
  <c r="H194"/>
  <c r="I194"/>
  <c r="J194"/>
  <c r="G193"/>
  <c r="H193"/>
  <c r="I193"/>
  <c r="J193"/>
  <c r="E194"/>
  <c r="E195"/>
  <c r="H108"/>
  <c r="F117"/>
  <c r="F127" s="1"/>
  <c r="G117"/>
  <c r="G127" s="1"/>
  <c r="H117"/>
  <c r="H127" s="1"/>
  <c r="I117"/>
  <c r="I127" s="1"/>
  <c r="J117"/>
  <c r="J127" s="1"/>
  <c r="F116"/>
  <c r="G116"/>
  <c r="G126" s="1"/>
  <c r="H116"/>
  <c r="H126" s="1"/>
  <c r="I116"/>
  <c r="I126" s="1"/>
  <c r="J116"/>
  <c r="J126" s="1"/>
  <c r="F115"/>
  <c r="G115"/>
  <c r="G125" s="1"/>
  <c r="H115"/>
  <c r="H125" s="1"/>
  <c r="I115"/>
  <c r="I125" s="1"/>
  <c r="J115"/>
  <c r="J125" s="1"/>
  <c r="F114"/>
  <c r="F124" s="1"/>
  <c r="G114"/>
  <c r="G124" s="1"/>
  <c r="H114"/>
  <c r="H124" s="1"/>
  <c r="I114"/>
  <c r="I124" s="1"/>
  <c r="J114"/>
  <c r="J124" s="1"/>
  <c r="E114"/>
  <c r="E124" s="1"/>
  <c r="E115"/>
  <c r="E125" s="1"/>
  <c r="E116"/>
  <c r="E126" s="1"/>
  <c r="E117"/>
  <c r="E127" s="1"/>
  <c r="K109"/>
  <c r="K110"/>
  <c r="K111"/>
  <c r="K112"/>
  <c r="F108"/>
  <c r="G108"/>
  <c r="I108"/>
  <c r="E108"/>
  <c r="F121"/>
  <c r="F120"/>
  <c r="F125" l="1"/>
  <c r="F126"/>
  <c r="K108"/>
  <c r="G184"/>
  <c r="J184"/>
  <c r="J183"/>
  <c r="H183"/>
  <c r="I183"/>
  <c r="G183"/>
  <c r="H184"/>
  <c r="I184"/>
  <c r="F93"/>
  <c r="G93"/>
  <c r="H93"/>
  <c r="I93"/>
  <c r="E93"/>
  <c r="F80"/>
  <c r="F79"/>
  <c r="G79"/>
  <c r="H79"/>
  <c r="I79"/>
  <c r="J79"/>
  <c r="F78"/>
  <c r="G78"/>
  <c r="H78"/>
  <c r="I78"/>
  <c r="J78"/>
  <c r="E79"/>
  <c r="E80"/>
  <c r="E81"/>
  <c r="K81" s="1"/>
  <c r="E78"/>
  <c r="F76"/>
  <c r="G76"/>
  <c r="G91" s="1"/>
  <c r="H76"/>
  <c r="H91" s="1"/>
  <c r="I76"/>
  <c r="I91" s="1"/>
  <c r="J76"/>
  <c r="F75"/>
  <c r="G75"/>
  <c r="G90" s="1"/>
  <c r="H75"/>
  <c r="H90" s="1"/>
  <c r="I75"/>
  <c r="I90" s="1"/>
  <c r="J75"/>
  <c r="F74"/>
  <c r="G74"/>
  <c r="H74"/>
  <c r="H89" s="1"/>
  <c r="I74"/>
  <c r="I89" s="1"/>
  <c r="J74"/>
  <c r="F73"/>
  <c r="G73"/>
  <c r="H73"/>
  <c r="I73"/>
  <c r="J73"/>
  <c r="E74"/>
  <c r="E75"/>
  <c r="E76"/>
  <c r="E73"/>
  <c r="H77" l="1"/>
  <c r="K76"/>
  <c r="J72"/>
  <c r="E72"/>
  <c r="K78"/>
  <c r="K79"/>
  <c r="K74"/>
  <c r="K73"/>
  <c r="K80"/>
  <c r="I181"/>
  <c r="H181"/>
  <c r="G181"/>
  <c r="G72"/>
  <c r="F72"/>
  <c r="I72"/>
  <c r="K183"/>
  <c r="G89"/>
  <c r="H72"/>
  <c r="J181"/>
  <c r="K184"/>
  <c r="K75"/>
  <c r="F30"/>
  <c r="G30"/>
  <c r="H30"/>
  <c r="I30"/>
  <c r="J30"/>
  <c r="F29"/>
  <c r="G29"/>
  <c r="H29"/>
  <c r="I29"/>
  <c r="J29"/>
  <c r="F28"/>
  <c r="G28"/>
  <c r="H28"/>
  <c r="I28"/>
  <c r="J28"/>
  <c r="E28"/>
  <c r="E29"/>
  <c r="E30"/>
  <c r="F27"/>
  <c r="G27"/>
  <c r="H27"/>
  <c r="I27"/>
  <c r="J27"/>
  <c r="E27"/>
  <c r="F16"/>
  <c r="G16"/>
  <c r="H16"/>
  <c r="E16"/>
  <c r="J148"/>
  <c r="F148"/>
  <c r="G148"/>
  <c r="H148"/>
  <c r="I148"/>
  <c r="F147"/>
  <c r="F152" s="1"/>
  <c r="G147"/>
  <c r="G152" s="1"/>
  <c r="H147"/>
  <c r="I147"/>
  <c r="I152" s="1"/>
  <c r="J147"/>
  <c r="F146"/>
  <c r="G146"/>
  <c r="G151" s="1"/>
  <c r="H146"/>
  <c r="I146"/>
  <c r="I151" s="1"/>
  <c r="J146"/>
  <c r="J151" s="1"/>
  <c r="F145"/>
  <c r="G145"/>
  <c r="H145"/>
  <c r="I145"/>
  <c r="J145"/>
  <c r="E146"/>
  <c r="E147"/>
  <c r="E152" s="1"/>
  <c r="E148"/>
  <c r="E190" s="1"/>
  <c r="E145"/>
  <c r="E150" s="1"/>
  <c r="K140"/>
  <c r="K141"/>
  <c r="K142"/>
  <c r="K143"/>
  <c r="F139"/>
  <c r="G139"/>
  <c r="H139"/>
  <c r="I139"/>
  <c r="J139"/>
  <c r="E139"/>
  <c r="F200"/>
  <c r="G200"/>
  <c r="H200"/>
  <c r="I200"/>
  <c r="J200"/>
  <c r="F199"/>
  <c r="G199"/>
  <c r="H199"/>
  <c r="I199"/>
  <c r="J199"/>
  <c r="F198"/>
  <c r="G198"/>
  <c r="H198"/>
  <c r="I198"/>
  <c r="J198"/>
  <c r="F197"/>
  <c r="G197"/>
  <c r="H197"/>
  <c r="I197"/>
  <c r="J197"/>
  <c r="E198"/>
  <c r="E199"/>
  <c r="E200"/>
  <c r="E197"/>
  <c r="F195"/>
  <c r="F194"/>
  <c r="F193"/>
  <c r="E193"/>
  <c r="E181"/>
  <c r="F184"/>
  <c r="F181" s="1"/>
  <c r="K180"/>
  <c r="K178"/>
  <c r="K177"/>
  <c r="F176"/>
  <c r="E176"/>
  <c r="I173"/>
  <c r="I170" s="1"/>
  <c r="I165"/>
  <c r="F168"/>
  <c r="F173" s="1"/>
  <c r="F170" s="1"/>
  <c r="G168"/>
  <c r="G173" s="1"/>
  <c r="G170" s="1"/>
  <c r="H168"/>
  <c r="H165" s="1"/>
  <c r="J168"/>
  <c r="J173" s="1"/>
  <c r="E168"/>
  <c r="E173" s="1"/>
  <c r="E170" s="1"/>
  <c r="F155"/>
  <c r="G155"/>
  <c r="H155"/>
  <c r="I155"/>
  <c r="J155"/>
  <c r="E155"/>
  <c r="K137"/>
  <c r="F134"/>
  <c r="G134"/>
  <c r="H134"/>
  <c r="I134"/>
  <c r="J134"/>
  <c r="E134"/>
  <c r="F129"/>
  <c r="G129"/>
  <c r="H129"/>
  <c r="I129"/>
  <c r="J129"/>
  <c r="E129"/>
  <c r="K127"/>
  <c r="K122"/>
  <c r="K121"/>
  <c r="K120"/>
  <c r="K119"/>
  <c r="J118"/>
  <c r="I118"/>
  <c r="H118"/>
  <c r="G118"/>
  <c r="F118"/>
  <c r="E118"/>
  <c r="K100"/>
  <c r="K101"/>
  <c r="K99"/>
  <c r="F98"/>
  <c r="F113" s="1"/>
  <c r="G98"/>
  <c r="G113" s="1"/>
  <c r="H98"/>
  <c r="H113" s="1"/>
  <c r="I98"/>
  <c r="I113" s="1"/>
  <c r="J98"/>
  <c r="E98"/>
  <c r="E113" s="1"/>
  <c r="F103"/>
  <c r="G103"/>
  <c r="H103"/>
  <c r="I103"/>
  <c r="J103"/>
  <c r="E103"/>
  <c r="K105"/>
  <c r="K106"/>
  <c r="K107"/>
  <c r="K104"/>
  <c r="J90"/>
  <c r="K71"/>
  <c r="K70"/>
  <c r="K69"/>
  <c r="K68"/>
  <c r="J67"/>
  <c r="I67"/>
  <c r="H67"/>
  <c r="G67"/>
  <c r="F67"/>
  <c r="E67"/>
  <c r="K67" s="1"/>
  <c r="F82"/>
  <c r="G82"/>
  <c r="H82"/>
  <c r="I82"/>
  <c r="J82"/>
  <c r="E82"/>
  <c r="K86"/>
  <c r="K85"/>
  <c r="K83"/>
  <c r="K84"/>
  <c r="J77"/>
  <c r="I77"/>
  <c r="G77"/>
  <c r="F77"/>
  <c r="E77"/>
  <c r="E89"/>
  <c r="K132"/>
  <c r="K129" s="1"/>
  <c r="F90"/>
  <c r="E90"/>
  <c r="K174"/>
  <c r="K172"/>
  <c r="K171"/>
  <c r="K169"/>
  <c r="K167"/>
  <c r="K166"/>
  <c r="K156"/>
  <c r="K157"/>
  <c r="K159"/>
  <c r="K82" l="1"/>
  <c r="G123"/>
  <c r="J170"/>
  <c r="F123"/>
  <c r="E123"/>
  <c r="G26"/>
  <c r="I123"/>
  <c r="H187"/>
  <c r="E26"/>
  <c r="K72"/>
  <c r="H26"/>
  <c r="H123"/>
  <c r="I26"/>
  <c r="H188"/>
  <c r="H203" s="1"/>
  <c r="J26"/>
  <c r="G150"/>
  <c r="G187"/>
  <c r="I153"/>
  <c r="I190"/>
  <c r="J153"/>
  <c r="J190"/>
  <c r="F153"/>
  <c r="F190"/>
  <c r="F205" s="1"/>
  <c r="E151"/>
  <c r="E188"/>
  <c r="I150"/>
  <c r="I187"/>
  <c r="F151"/>
  <c r="F188"/>
  <c r="F203" s="1"/>
  <c r="G153"/>
  <c r="G190"/>
  <c r="J150"/>
  <c r="J187"/>
  <c r="F150"/>
  <c r="F187"/>
  <c r="H153"/>
  <c r="H190"/>
  <c r="H150"/>
  <c r="K124"/>
  <c r="H173"/>
  <c r="H170" s="1"/>
  <c r="K193"/>
  <c r="E205"/>
  <c r="F26"/>
  <c r="K200"/>
  <c r="K139"/>
  <c r="J188"/>
  <c r="J203" s="1"/>
  <c r="E187"/>
  <c r="G188"/>
  <c r="G203" s="1"/>
  <c r="I188"/>
  <c r="I203" s="1"/>
  <c r="E153"/>
  <c r="E144"/>
  <c r="K77"/>
  <c r="K194"/>
  <c r="J144"/>
  <c r="J149" s="1"/>
  <c r="H144"/>
  <c r="H149" s="1"/>
  <c r="H151"/>
  <c r="F144"/>
  <c r="F149" s="1"/>
  <c r="H152"/>
  <c r="J152"/>
  <c r="G144"/>
  <c r="G149" s="1"/>
  <c r="K147"/>
  <c r="I144"/>
  <c r="I149" s="1"/>
  <c r="K199"/>
  <c r="J196"/>
  <c r="I196"/>
  <c r="K198"/>
  <c r="G196"/>
  <c r="E196"/>
  <c r="K197"/>
  <c r="H176"/>
  <c r="K168"/>
  <c r="F196"/>
  <c r="J165"/>
  <c r="F165"/>
  <c r="E165"/>
  <c r="G165"/>
  <c r="H196"/>
  <c r="K118"/>
  <c r="K125"/>
  <c r="I176"/>
  <c r="K179"/>
  <c r="K181" s="1"/>
  <c r="G176"/>
  <c r="K134"/>
  <c r="K103"/>
  <c r="K90"/>
  <c r="K98"/>
  <c r="K63"/>
  <c r="K64"/>
  <c r="K65"/>
  <c r="K62" s="1"/>
  <c r="K27"/>
  <c r="K28"/>
  <c r="K29"/>
  <c r="K30"/>
  <c r="K17"/>
  <c r="K32" s="1"/>
  <c r="K18"/>
  <c r="K33" s="1"/>
  <c r="K19"/>
  <c r="K34" s="1"/>
  <c r="K20"/>
  <c r="K35" s="1"/>
  <c r="K16"/>
  <c r="K31" s="1"/>
  <c r="F35"/>
  <c r="G35"/>
  <c r="H35"/>
  <c r="I35"/>
  <c r="J35"/>
  <c r="E35"/>
  <c r="F34"/>
  <c r="G34"/>
  <c r="H34"/>
  <c r="I34"/>
  <c r="J34"/>
  <c r="E34"/>
  <c r="F33"/>
  <c r="G33"/>
  <c r="H33"/>
  <c r="I33"/>
  <c r="J33"/>
  <c r="E33"/>
  <c r="F32"/>
  <c r="G32"/>
  <c r="H32"/>
  <c r="I32"/>
  <c r="J32"/>
  <c r="E32"/>
  <c r="F31"/>
  <c r="G31"/>
  <c r="H31"/>
  <c r="I31"/>
  <c r="J31"/>
  <c r="E31"/>
  <c r="K190" l="1"/>
  <c r="K187"/>
  <c r="K173"/>
  <c r="K170" s="1"/>
  <c r="K26"/>
  <c r="K153"/>
  <c r="K195" s="1"/>
  <c r="J195"/>
  <c r="G202"/>
  <c r="H195"/>
  <c r="K151"/>
  <c r="J192"/>
  <c r="H192"/>
  <c r="H202" s="1"/>
  <c r="K150"/>
  <c r="E192"/>
  <c r="E191" s="1"/>
  <c r="F192"/>
  <c r="F191" s="1"/>
  <c r="G195"/>
  <c r="G191" s="1"/>
  <c r="I192"/>
  <c r="I202" s="1"/>
  <c r="I195"/>
  <c r="K165"/>
  <c r="E203"/>
  <c r="K203" s="1"/>
  <c r="K144"/>
  <c r="K196"/>
  <c r="K188"/>
  <c r="J176"/>
  <c r="K176" s="1"/>
  <c r="E189"/>
  <c r="E204" s="1"/>
  <c r="E87"/>
  <c r="G87"/>
  <c r="I88"/>
  <c r="E88"/>
  <c r="G88"/>
  <c r="H87"/>
  <c r="E91"/>
  <c r="J88"/>
  <c r="F88"/>
  <c r="J91"/>
  <c r="J87"/>
  <c r="F87"/>
  <c r="I87"/>
  <c r="F89"/>
  <c r="K66"/>
  <c r="J89"/>
  <c r="H88"/>
  <c r="F91"/>
  <c r="H205" l="1"/>
  <c r="H191"/>
  <c r="I205"/>
  <c r="I191"/>
  <c r="J205"/>
  <c r="J191"/>
  <c r="J202"/>
  <c r="F202"/>
  <c r="G205"/>
  <c r="K192"/>
  <c r="K191" s="1"/>
  <c r="E202"/>
  <c r="E186"/>
  <c r="E201" s="1"/>
  <c r="K89"/>
  <c r="K88"/>
  <c r="K91"/>
  <c r="K87"/>
  <c r="K205" l="1"/>
  <c r="K202"/>
  <c r="H189"/>
  <c r="H204" s="1"/>
  <c r="G189"/>
  <c r="G204" s="1"/>
  <c r="F189" l="1"/>
  <c r="F186" s="1"/>
  <c r="F201" s="1"/>
  <c r="H186"/>
  <c r="H201" s="1"/>
  <c r="G186"/>
  <c r="G201" s="1"/>
  <c r="I189"/>
  <c r="I204" s="1"/>
  <c r="K152"/>
  <c r="F204" l="1"/>
  <c r="I186"/>
  <c r="I201" s="1"/>
  <c r="E149"/>
  <c r="K149" s="1"/>
  <c r="K158"/>
  <c r="K155" s="1"/>
  <c r="K96"/>
  <c r="J93"/>
  <c r="K93" l="1"/>
  <c r="J113"/>
  <c r="J123" s="1"/>
  <c r="K123" s="1"/>
  <c r="K113" l="1"/>
  <c r="K116" s="1"/>
  <c r="J189"/>
  <c r="K126" l="1"/>
  <c r="J186"/>
  <c r="J201" s="1"/>
  <c r="K189"/>
  <c r="J204"/>
  <c r="K204" s="1"/>
  <c r="K201" l="1"/>
  <c r="K186"/>
</calcChain>
</file>

<file path=xl/sharedStrings.xml><?xml version="1.0" encoding="utf-8"?>
<sst xmlns="http://schemas.openxmlformats.org/spreadsheetml/2006/main" count="288" uniqueCount="74">
  <si>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</si>
  <si>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</si>
  <si>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</si>
  <si>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</si>
  <si>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</si>
  <si>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</si>
  <si>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</si>
  <si>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</si>
  <si>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</si>
  <si>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</si>
  <si>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</si>
  <si>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</si>
  <si>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</si>
  <si>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</si>
  <si>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</si>
  <si>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</si>
  <si>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</si>
  <si>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</si>
  <si>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</si>
  <si>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</si>
  <si>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</si>
  <si>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</si>
  <si>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</si>
  <si>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</si>
  <si>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</si>
  <si>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</si>
  <si>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</si>
  <si>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</si>
  <si>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</si>
  <si>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</si>
  <si>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</si>
  <si>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</si>
  <si>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</si>
  <si>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устойчивого роста в сфере промышленности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</si>
  <si>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</si>
  <si>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</si>
  <si>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</si>
  <si>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</si>
  <si>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</si>
  <si>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</si>
  <si>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</si>
  <si>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</si>
  <si>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</si>
  <si>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</si>
  <si>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</si>
  <si>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</si>
  <si>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</si>
  <si>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</si>
  <si>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</si>
  <si>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</si>
  <si>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</si>
  <si>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</si>
  <si>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</si>
  <si>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</si>
  <si>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</si>
  <si>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</si>
  <si>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</si>
  <si>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</si>
  <si>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</si>
  <si>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</si>
  <si>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</si>
  <si>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</si>
  <si>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</si>
  <si>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</si>
  <si>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</si>
  <si>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</si>
  <si>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</si>
  <si>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</si>
  <si>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</si>
  <si>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</si>
  <si>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от _______________ № _____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</si>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</sst>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1"/>
  <sheetViews>
    <sheetView tabSelected="1" view="pageBreakPreview" zoomScale="78" zoomScaleNormal="80" zoomScaleSheetLayoutView="78" workbookViewId="0">
      <selection activeCell="L6" sqref="L6"/>
    </sheetView>
  </sheetViews>
  <sheetFormatPr defaultRowHeight="18.75" customHeight="1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38" customWidth="1"/>
    <col min="9" max="9" width="11.7109375" style="1" customWidth="1"/>
    <col min="10" max="10" width="12.28515625" style="1" customWidth="1"/>
    <col min="11" max="11" width="14" style="1" customWidth="1"/>
    <col min="12" max="14" width="9.140625" style="1"/>
    <col min="15" max="15" width="9.5703125" style="1" bestFit="1" customWidth="1"/>
    <col min="16" max="16384" width="9.140625" style="1"/>
  </cols>
  <sheetData>
    <row r="1" spans="1:11" ht="18.75" customHeight="1">
      <c r="A1" s="11"/>
      <c r="B1" s="5"/>
      <c r="C1" s="6"/>
      <c r="D1" s="11"/>
      <c r="E1" s="6"/>
      <c r="F1" s="6"/>
      <c r="G1" s="6"/>
      <c r="H1" s="22" t="s">
        <v>73</v>
      </c>
      <c r="I1" s="22"/>
      <c r="J1" s="22"/>
      <c r="K1" s="22"/>
    </row>
    <row r="2" spans="1:11" ht="18.75" customHeight="1">
      <c r="A2" s="11"/>
      <c r="B2" s="5"/>
      <c r="C2" s="6"/>
      <c r="D2" s="11"/>
      <c r="E2" s="6"/>
      <c r="F2" s="6"/>
      <c r="G2" s="6"/>
      <c r="H2" s="23" t="s">
        <v>47</v>
      </c>
      <c r="I2" s="23"/>
      <c r="J2" s="23"/>
      <c r="K2" s="23"/>
    </row>
    <row r="3" spans="1:11" ht="18.75" customHeight="1">
      <c r="A3" s="11"/>
      <c r="B3" s="5"/>
      <c r="C3" s="6"/>
      <c r="D3" s="11"/>
      <c r="E3" s="6"/>
      <c r="F3" s="6"/>
      <c r="G3" s="6"/>
      <c r="H3" s="23" t="s">
        <v>48</v>
      </c>
      <c r="I3" s="23"/>
      <c r="J3" s="23"/>
      <c r="K3" s="23"/>
    </row>
    <row r="4" spans="1:11" ht="18.75" customHeight="1">
      <c r="A4" s="11"/>
      <c r="B4" s="5"/>
      <c r="C4" s="6"/>
      <c r="D4" s="11"/>
      <c r="E4" s="6"/>
      <c r="F4" s="6"/>
      <c r="G4" s="6"/>
      <c r="H4" s="23" t="s">
        <v>70</v>
      </c>
      <c r="I4" s="23"/>
      <c r="J4" s="23"/>
      <c r="K4" s="23"/>
    </row>
    <row r="5" spans="1:11" ht="27.75" customHeight="1">
      <c r="A5" s="12"/>
      <c r="B5" s="7"/>
      <c r="C5" s="8"/>
      <c r="D5" s="12"/>
      <c r="E5" s="8"/>
      <c r="F5" s="8"/>
      <c r="G5" s="8"/>
      <c r="H5" s="23" t="s">
        <v>49</v>
      </c>
      <c r="I5" s="23"/>
      <c r="J5" s="23"/>
      <c r="K5" s="23"/>
    </row>
    <row r="6" spans="1:11" ht="18.75" customHeight="1">
      <c r="A6" s="12"/>
      <c r="B6" s="7"/>
      <c r="C6" s="8"/>
      <c r="D6" s="12"/>
      <c r="E6" s="8"/>
      <c r="F6" s="8"/>
      <c r="G6" s="8"/>
      <c r="H6" s="24" t="s">
        <v>50</v>
      </c>
      <c r="I6" s="24"/>
      <c r="J6" s="24"/>
      <c r="K6" s="24"/>
    </row>
    <row r="7" spans="1:11" ht="18.75" customHeight="1">
      <c r="A7" s="12"/>
      <c r="B7" s="7"/>
      <c r="C7" s="8"/>
      <c r="D7" s="12"/>
      <c r="E7" s="8"/>
      <c r="F7" s="8"/>
      <c r="G7" s="8"/>
      <c r="H7" s="24" t="s">
        <v>51</v>
      </c>
      <c r="I7" s="24"/>
      <c r="J7" s="24"/>
      <c r="K7" s="24"/>
    </row>
    <row r="8" spans="1:11" ht="18.75" customHeight="1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29"/>
      <c r="K8" s="30"/>
    </row>
    <row r="9" spans="1:11" ht="18.75" customHeight="1">
      <c r="A9" s="28" t="s">
        <v>53</v>
      </c>
      <c r="B9" s="29"/>
      <c r="C9" s="29"/>
      <c r="D9" s="29"/>
      <c r="E9" s="29"/>
      <c r="F9" s="29"/>
      <c r="G9" s="29"/>
      <c r="H9" s="29"/>
      <c r="I9" s="29"/>
      <c r="J9" s="29"/>
      <c r="K9" s="30"/>
    </row>
    <row r="10" spans="1:11" ht="18.75" customHeight="1">
      <c r="A10" s="28" t="s">
        <v>54</v>
      </c>
      <c r="B10" s="29"/>
      <c r="C10" s="29"/>
      <c r="D10" s="29"/>
      <c r="E10" s="29"/>
      <c r="F10" s="29"/>
      <c r="G10" s="29"/>
      <c r="H10" s="29"/>
      <c r="I10" s="29"/>
      <c r="J10" s="29"/>
      <c r="K10" s="30"/>
    </row>
    <row r="11" spans="1:11" ht="18.75" customHeight="1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7"/>
    </row>
    <row r="12" spans="1:11" ht="30" customHeight="1">
      <c r="A12" s="13" t="s">
        <v>55</v>
      </c>
      <c r="B12" s="18" t="s">
        <v>1</v>
      </c>
      <c r="C12" s="17" t="s">
        <v>2</v>
      </c>
      <c r="D12" s="17" t="s">
        <v>3</v>
      </c>
      <c r="E12" s="18" t="s">
        <v>4</v>
      </c>
      <c r="F12" s="18"/>
      <c r="G12" s="18"/>
      <c r="H12" s="18"/>
      <c r="I12" s="18"/>
      <c r="J12" s="18"/>
      <c r="K12" s="18"/>
    </row>
    <row r="13" spans="1:11" ht="25.5" customHeight="1">
      <c r="A13" s="13" t="s">
        <v>0</v>
      </c>
      <c r="B13" s="18"/>
      <c r="C13" s="17"/>
      <c r="D13" s="17"/>
      <c r="E13" s="13" t="s">
        <v>5</v>
      </c>
      <c r="F13" s="13" t="s">
        <v>6</v>
      </c>
      <c r="G13" s="13" t="s">
        <v>7</v>
      </c>
      <c r="H13" s="13" t="s">
        <v>8</v>
      </c>
      <c r="I13" s="13" t="s">
        <v>9</v>
      </c>
      <c r="J13" s="13" t="s">
        <v>10</v>
      </c>
      <c r="K13" s="13" t="s">
        <v>11</v>
      </c>
    </row>
    <row r="14" spans="1:11" ht="18.75" customHeight="1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</row>
    <row r="15" spans="1:11" ht="18.75" customHeight="1">
      <c r="A15" s="18" t="s">
        <v>12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1" ht="18.75" customHeight="1">
      <c r="A16" s="15" t="s">
        <v>56</v>
      </c>
      <c r="B16" s="17" t="s">
        <v>13</v>
      </c>
      <c r="C16" s="18" t="s">
        <v>14</v>
      </c>
      <c r="D16" s="13" t="s">
        <v>11</v>
      </c>
      <c r="E16" s="9">
        <f>E17+E18+E19+E20</f>
        <v>240</v>
      </c>
      <c r="F16" s="9">
        <f t="shared" ref="F16:J16" si="0">F17+F18+F19+F20</f>
        <v>550</v>
      </c>
      <c r="G16" s="9">
        <f t="shared" si="0"/>
        <v>1616.4</v>
      </c>
      <c r="H16" s="9">
        <f t="shared" si="0"/>
        <v>1240</v>
      </c>
      <c r="I16" s="9">
        <f t="shared" si="0"/>
        <v>1240</v>
      </c>
      <c r="J16" s="9">
        <f t="shared" si="0"/>
        <v>1240</v>
      </c>
      <c r="K16" s="9">
        <f>E16+F16+G16+H16+I16+J16</f>
        <v>6126.4</v>
      </c>
    </row>
    <row r="17" spans="1:15" ht="18.75" customHeight="1">
      <c r="A17" s="16"/>
      <c r="B17" s="17"/>
      <c r="C17" s="18"/>
      <c r="D17" s="13" t="s">
        <v>15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f t="shared" ref="K17:K20" si="1">E17+F17+G17+H17+I17+J17</f>
        <v>0</v>
      </c>
    </row>
    <row r="18" spans="1:15" ht="18.75" customHeight="1">
      <c r="A18" s="16"/>
      <c r="B18" s="17"/>
      <c r="C18" s="18"/>
      <c r="D18" s="13" t="s">
        <v>16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f t="shared" si="1"/>
        <v>0</v>
      </c>
    </row>
    <row r="19" spans="1:15" ht="18.75" customHeight="1">
      <c r="A19" s="16"/>
      <c r="B19" s="17"/>
      <c r="C19" s="18"/>
      <c r="D19" s="13" t="s">
        <v>17</v>
      </c>
      <c r="E19" s="9">
        <v>240</v>
      </c>
      <c r="F19" s="9">
        <v>550</v>
      </c>
      <c r="G19" s="9">
        <v>1616.4</v>
      </c>
      <c r="H19" s="9">
        <v>1240</v>
      </c>
      <c r="I19" s="9">
        <v>1240</v>
      </c>
      <c r="J19" s="9">
        <v>1240</v>
      </c>
      <c r="K19" s="9">
        <f t="shared" si="1"/>
        <v>6126.4</v>
      </c>
    </row>
    <row r="20" spans="1:15" ht="18.75" customHeight="1">
      <c r="A20" s="20"/>
      <c r="B20" s="17"/>
      <c r="C20" s="18"/>
      <c r="D20" s="13" t="s">
        <v>18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f t="shared" si="1"/>
        <v>0</v>
      </c>
      <c r="O20" s="4"/>
    </row>
    <row r="21" spans="1:15" ht="18.75" customHeight="1">
      <c r="A21" s="15" t="s">
        <v>57</v>
      </c>
      <c r="B21" s="17" t="s">
        <v>19</v>
      </c>
      <c r="C21" s="18" t="s">
        <v>14</v>
      </c>
      <c r="D21" s="13" t="s">
        <v>11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</row>
    <row r="22" spans="1:15" ht="18.75" customHeight="1">
      <c r="A22" s="16"/>
      <c r="B22" s="17"/>
      <c r="C22" s="18"/>
      <c r="D22" s="13" t="s">
        <v>15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</row>
    <row r="23" spans="1:15" ht="18.75" customHeight="1">
      <c r="A23" s="16"/>
      <c r="B23" s="17"/>
      <c r="C23" s="18"/>
      <c r="D23" s="13" t="s">
        <v>16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</row>
    <row r="24" spans="1:15" ht="18.75" customHeight="1">
      <c r="A24" s="16"/>
      <c r="B24" s="17"/>
      <c r="C24" s="18"/>
      <c r="D24" s="13" t="s">
        <v>17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</row>
    <row r="25" spans="1:15" ht="18.75" customHeight="1">
      <c r="A25" s="20"/>
      <c r="B25" s="17"/>
      <c r="C25" s="18"/>
      <c r="D25" s="13" t="s">
        <v>18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</row>
    <row r="26" spans="1:15" ht="18.75" customHeight="1">
      <c r="A26" s="15"/>
      <c r="B26" s="17" t="s">
        <v>20</v>
      </c>
      <c r="C26" s="18" t="s">
        <v>14</v>
      </c>
      <c r="D26" s="13" t="s">
        <v>11</v>
      </c>
      <c r="E26" s="9">
        <f>E27+E28+E29+E30</f>
        <v>240</v>
      </c>
      <c r="F26" s="9">
        <f t="shared" ref="F26:J26" si="2">F27+F28+F29+F30</f>
        <v>550</v>
      </c>
      <c r="G26" s="9">
        <f t="shared" si="2"/>
        <v>1616.4</v>
      </c>
      <c r="H26" s="9">
        <f t="shared" si="2"/>
        <v>1240</v>
      </c>
      <c r="I26" s="9">
        <f t="shared" si="2"/>
        <v>1240</v>
      </c>
      <c r="J26" s="9">
        <f t="shared" si="2"/>
        <v>1240</v>
      </c>
      <c r="K26" s="9">
        <f>E26+F26+G26+H26+I26+J26</f>
        <v>6126.4</v>
      </c>
    </row>
    <row r="27" spans="1:15" ht="18.75" customHeight="1">
      <c r="A27" s="16"/>
      <c r="B27" s="17"/>
      <c r="C27" s="18"/>
      <c r="D27" s="13" t="s">
        <v>15</v>
      </c>
      <c r="E27" s="9">
        <f>E17+E22</f>
        <v>0</v>
      </c>
      <c r="F27" s="9">
        <f t="shared" ref="F27:J27" si="3">F17+F22</f>
        <v>0</v>
      </c>
      <c r="G27" s="9">
        <f t="shared" si="3"/>
        <v>0</v>
      </c>
      <c r="H27" s="9">
        <f t="shared" si="3"/>
        <v>0</v>
      </c>
      <c r="I27" s="9">
        <f t="shared" si="3"/>
        <v>0</v>
      </c>
      <c r="J27" s="9">
        <f t="shared" si="3"/>
        <v>0</v>
      </c>
      <c r="K27" s="9">
        <f t="shared" ref="K27:K30" si="4">E27+F27+G27+H27+I27+J27</f>
        <v>0</v>
      </c>
    </row>
    <row r="28" spans="1:15" ht="18.75" customHeight="1">
      <c r="A28" s="16"/>
      <c r="B28" s="17"/>
      <c r="C28" s="18"/>
      <c r="D28" s="13" t="s">
        <v>16</v>
      </c>
      <c r="E28" s="9">
        <f t="shared" ref="E28:J30" si="5">E18+E23</f>
        <v>0</v>
      </c>
      <c r="F28" s="9">
        <f t="shared" si="5"/>
        <v>0</v>
      </c>
      <c r="G28" s="9">
        <f t="shared" si="5"/>
        <v>0</v>
      </c>
      <c r="H28" s="9">
        <f t="shared" si="5"/>
        <v>0</v>
      </c>
      <c r="I28" s="9">
        <f t="shared" si="5"/>
        <v>0</v>
      </c>
      <c r="J28" s="9">
        <f t="shared" si="5"/>
        <v>0</v>
      </c>
      <c r="K28" s="9">
        <f t="shared" si="4"/>
        <v>0</v>
      </c>
    </row>
    <row r="29" spans="1:15" ht="18.75" customHeight="1">
      <c r="A29" s="16"/>
      <c r="B29" s="17"/>
      <c r="C29" s="18"/>
      <c r="D29" s="13" t="s">
        <v>17</v>
      </c>
      <c r="E29" s="9">
        <f t="shared" si="5"/>
        <v>240</v>
      </c>
      <c r="F29" s="9">
        <f t="shared" si="5"/>
        <v>550</v>
      </c>
      <c r="G29" s="9">
        <f t="shared" si="5"/>
        <v>1616.4</v>
      </c>
      <c r="H29" s="9">
        <f t="shared" si="5"/>
        <v>1240</v>
      </c>
      <c r="I29" s="9">
        <f t="shared" si="5"/>
        <v>1240</v>
      </c>
      <c r="J29" s="9">
        <f t="shared" si="5"/>
        <v>1240</v>
      </c>
      <c r="K29" s="9">
        <f t="shared" si="4"/>
        <v>6126.4</v>
      </c>
    </row>
    <row r="30" spans="1:15" ht="18.75" customHeight="1">
      <c r="A30" s="16"/>
      <c r="B30" s="17"/>
      <c r="C30" s="18"/>
      <c r="D30" s="13" t="s">
        <v>18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9">
        <f t="shared" si="4"/>
        <v>0</v>
      </c>
    </row>
    <row r="31" spans="1:15" ht="18.75" customHeight="1">
      <c r="A31" s="16"/>
      <c r="B31" s="17"/>
      <c r="C31" s="18" t="s">
        <v>21</v>
      </c>
      <c r="D31" s="13" t="s">
        <v>11</v>
      </c>
      <c r="E31" s="9">
        <f>E16+E21</f>
        <v>240</v>
      </c>
      <c r="F31" s="9">
        <f t="shared" ref="F31:K31" si="6">F16+F21</f>
        <v>550</v>
      </c>
      <c r="G31" s="9">
        <f t="shared" si="6"/>
        <v>1616.4</v>
      </c>
      <c r="H31" s="9">
        <f t="shared" si="6"/>
        <v>1240</v>
      </c>
      <c r="I31" s="9">
        <f t="shared" si="6"/>
        <v>1240</v>
      </c>
      <c r="J31" s="9">
        <f t="shared" si="6"/>
        <v>1240</v>
      </c>
      <c r="K31" s="9">
        <f t="shared" si="6"/>
        <v>6126.4</v>
      </c>
      <c r="N31" s="4"/>
    </row>
    <row r="32" spans="1:15" ht="18.75" customHeight="1">
      <c r="A32" s="16"/>
      <c r="B32" s="17"/>
      <c r="C32" s="18"/>
      <c r="D32" s="13" t="s">
        <v>15</v>
      </c>
      <c r="E32" s="9">
        <f>E17+E22</f>
        <v>0</v>
      </c>
      <c r="F32" s="9">
        <f t="shared" ref="F32:K32" si="7">F17+F22</f>
        <v>0</v>
      </c>
      <c r="G32" s="9">
        <f t="shared" si="7"/>
        <v>0</v>
      </c>
      <c r="H32" s="9">
        <f t="shared" si="7"/>
        <v>0</v>
      </c>
      <c r="I32" s="9">
        <f t="shared" si="7"/>
        <v>0</v>
      </c>
      <c r="J32" s="9">
        <f t="shared" si="7"/>
        <v>0</v>
      </c>
      <c r="K32" s="9">
        <f t="shared" si="7"/>
        <v>0</v>
      </c>
    </row>
    <row r="33" spans="1:11" ht="18.75" customHeight="1">
      <c r="A33" s="16"/>
      <c r="B33" s="17"/>
      <c r="C33" s="18"/>
      <c r="D33" s="13" t="s">
        <v>16</v>
      </c>
      <c r="E33" s="9">
        <f>E18+E23</f>
        <v>0</v>
      </c>
      <c r="F33" s="9">
        <f t="shared" ref="F33:K33" si="8">F18+F23</f>
        <v>0</v>
      </c>
      <c r="G33" s="9">
        <f t="shared" si="8"/>
        <v>0</v>
      </c>
      <c r="H33" s="9">
        <f t="shared" si="8"/>
        <v>0</v>
      </c>
      <c r="I33" s="9">
        <f t="shared" si="8"/>
        <v>0</v>
      </c>
      <c r="J33" s="9">
        <f t="shared" si="8"/>
        <v>0</v>
      </c>
      <c r="K33" s="9">
        <f t="shared" si="8"/>
        <v>0</v>
      </c>
    </row>
    <row r="34" spans="1:11" ht="18.75" customHeight="1">
      <c r="A34" s="16"/>
      <c r="B34" s="17"/>
      <c r="C34" s="18"/>
      <c r="D34" s="13" t="s">
        <v>17</v>
      </c>
      <c r="E34" s="9">
        <f>E19+E24</f>
        <v>240</v>
      </c>
      <c r="F34" s="9">
        <f t="shared" ref="F34:K34" si="9">F19+F24</f>
        <v>550</v>
      </c>
      <c r="G34" s="9">
        <f t="shared" si="9"/>
        <v>1616.4</v>
      </c>
      <c r="H34" s="9">
        <f t="shared" si="9"/>
        <v>1240</v>
      </c>
      <c r="I34" s="9">
        <f t="shared" si="9"/>
        <v>1240</v>
      </c>
      <c r="J34" s="9">
        <f t="shared" si="9"/>
        <v>1240</v>
      </c>
      <c r="K34" s="9">
        <f t="shared" si="9"/>
        <v>6126.4</v>
      </c>
    </row>
    <row r="35" spans="1:11" ht="18.75" customHeight="1">
      <c r="A35" s="20"/>
      <c r="B35" s="17"/>
      <c r="C35" s="18"/>
      <c r="D35" s="13" t="s">
        <v>18</v>
      </c>
      <c r="E35" s="9">
        <f>E20+E25</f>
        <v>0</v>
      </c>
      <c r="F35" s="9">
        <f t="shared" ref="F35:K35" si="10">F20+F25</f>
        <v>0</v>
      </c>
      <c r="G35" s="9">
        <f t="shared" si="10"/>
        <v>0</v>
      </c>
      <c r="H35" s="9">
        <f t="shared" si="10"/>
        <v>0</v>
      </c>
      <c r="I35" s="9">
        <f t="shared" si="10"/>
        <v>0</v>
      </c>
      <c r="J35" s="9">
        <f t="shared" si="10"/>
        <v>0</v>
      </c>
      <c r="K35" s="9">
        <f t="shared" si="10"/>
        <v>0</v>
      </c>
    </row>
    <row r="36" spans="1:11" ht="18.75" customHeight="1">
      <c r="A36" s="18" t="s">
        <v>22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ht="18.75" customHeight="1">
      <c r="A37" s="15" t="s">
        <v>58</v>
      </c>
      <c r="B37" s="17" t="s">
        <v>23</v>
      </c>
      <c r="C37" s="18" t="s">
        <v>14</v>
      </c>
      <c r="D37" s="13" t="s">
        <v>11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</row>
    <row r="38" spans="1:11" ht="18.75" customHeight="1">
      <c r="A38" s="16"/>
      <c r="B38" s="17"/>
      <c r="C38" s="18"/>
      <c r="D38" s="13" t="s">
        <v>15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</row>
    <row r="39" spans="1:11" ht="18.75" customHeight="1">
      <c r="A39" s="16"/>
      <c r="B39" s="17"/>
      <c r="C39" s="18"/>
      <c r="D39" s="13" t="s">
        <v>16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</row>
    <row r="40" spans="1:11" ht="18.75" customHeight="1">
      <c r="A40" s="16"/>
      <c r="B40" s="17"/>
      <c r="C40" s="18"/>
      <c r="D40" s="13" t="s">
        <v>17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</row>
    <row r="41" spans="1:11" ht="18.75" customHeight="1">
      <c r="A41" s="16"/>
      <c r="B41" s="17"/>
      <c r="C41" s="18"/>
      <c r="D41" s="13" t="s">
        <v>18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</row>
    <row r="42" spans="1:11" ht="18.75" customHeight="1">
      <c r="A42" s="16"/>
      <c r="B42" s="17"/>
      <c r="C42" s="18" t="s">
        <v>26</v>
      </c>
      <c r="D42" s="13" t="s">
        <v>11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</row>
    <row r="43" spans="1:11" ht="18.75" customHeight="1">
      <c r="A43" s="16"/>
      <c r="B43" s="17"/>
      <c r="C43" s="18"/>
      <c r="D43" s="13" t="s">
        <v>15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 ht="18.75" customHeight="1">
      <c r="A44" s="16"/>
      <c r="B44" s="17"/>
      <c r="C44" s="18"/>
      <c r="D44" s="13" t="s">
        <v>16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</row>
    <row r="45" spans="1:11" ht="18.75" customHeight="1">
      <c r="A45" s="16"/>
      <c r="B45" s="17"/>
      <c r="C45" s="18"/>
      <c r="D45" s="13" t="s">
        <v>17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</row>
    <row r="46" spans="1:11" ht="18.75" customHeight="1">
      <c r="A46" s="16"/>
      <c r="B46" s="17"/>
      <c r="C46" s="18"/>
      <c r="D46" s="13" t="s">
        <v>18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</row>
    <row r="47" spans="1:11" ht="18.75" customHeight="1">
      <c r="A47" s="16"/>
      <c r="B47" s="17"/>
      <c r="C47" s="18" t="s">
        <v>21</v>
      </c>
      <c r="D47" s="13" t="s">
        <v>11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</row>
    <row r="48" spans="1:11" ht="18.75" customHeight="1">
      <c r="A48" s="16"/>
      <c r="B48" s="17"/>
      <c r="C48" s="18"/>
      <c r="D48" s="13" t="s">
        <v>15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</row>
    <row r="49" spans="1:15" ht="18.75" customHeight="1">
      <c r="A49" s="16"/>
      <c r="B49" s="17"/>
      <c r="C49" s="18"/>
      <c r="D49" s="13" t="s">
        <v>16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</row>
    <row r="50" spans="1:15" ht="18.75" customHeight="1">
      <c r="A50" s="16"/>
      <c r="B50" s="17"/>
      <c r="C50" s="18"/>
      <c r="D50" s="13" t="s">
        <v>17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</row>
    <row r="51" spans="1:15" ht="18.75" customHeight="1">
      <c r="A51" s="16"/>
      <c r="B51" s="17"/>
      <c r="C51" s="18"/>
      <c r="D51" s="13" t="s">
        <v>18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</row>
    <row r="52" spans="1:15" ht="18.75" customHeight="1">
      <c r="A52" s="15" t="s">
        <v>59</v>
      </c>
      <c r="B52" s="34" t="s">
        <v>25</v>
      </c>
      <c r="C52" s="31" t="s">
        <v>14</v>
      </c>
      <c r="D52" s="13" t="s">
        <v>11</v>
      </c>
      <c r="E52" s="9">
        <f>E53+E54+E55+E56</f>
        <v>300</v>
      </c>
      <c r="F52" s="9">
        <f t="shared" ref="F52:J52" si="11">F53+F54+F55+F56</f>
        <v>630</v>
      </c>
      <c r="G52" s="9">
        <f t="shared" si="11"/>
        <v>720</v>
      </c>
      <c r="H52" s="9">
        <f t="shared" si="11"/>
        <v>600</v>
      </c>
      <c r="I52" s="9">
        <f t="shared" si="11"/>
        <v>600</v>
      </c>
      <c r="J52" s="9">
        <f t="shared" si="11"/>
        <v>600</v>
      </c>
      <c r="K52" s="9">
        <f>E52+F52+G52+H52++J52+I52</f>
        <v>3450</v>
      </c>
      <c r="O52" s="4"/>
    </row>
    <row r="53" spans="1:15" ht="18.75" customHeight="1">
      <c r="A53" s="16"/>
      <c r="B53" s="35"/>
      <c r="C53" s="32"/>
      <c r="D53" s="13" t="s">
        <v>15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f t="shared" ref="K53:K56" si="12">E53+F53+G53+H53++J53+I53</f>
        <v>0</v>
      </c>
    </row>
    <row r="54" spans="1:15" ht="18.75" customHeight="1">
      <c r="A54" s="16"/>
      <c r="B54" s="35"/>
      <c r="C54" s="32"/>
      <c r="D54" s="13" t="s">
        <v>16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f t="shared" si="12"/>
        <v>0</v>
      </c>
    </row>
    <row r="55" spans="1:15" ht="18.75" customHeight="1">
      <c r="A55" s="16"/>
      <c r="B55" s="35"/>
      <c r="C55" s="32"/>
      <c r="D55" s="13" t="s">
        <v>17</v>
      </c>
      <c r="E55" s="9">
        <v>300</v>
      </c>
      <c r="F55" s="9">
        <v>630</v>
      </c>
      <c r="G55" s="9">
        <v>720</v>
      </c>
      <c r="H55" s="9">
        <v>600</v>
      </c>
      <c r="I55" s="9">
        <v>600</v>
      </c>
      <c r="J55" s="9">
        <v>600</v>
      </c>
      <c r="K55" s="9">
        <f t="shared" si="12"/>
        <v>3450</v>
      </c>
    </row>
    <row r="56" spans="1:15" ht="17.25" customHeight="1">
      <c r="A56" s="16"/>
      <c r="B56" s="35"/>
      <c r="C56" s="33"/>
      <c r="D56" s="13" t="s">
        <v>18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f t="shared" si="12"/>
        <v>0</v>
      </c>
      <c r="O56" s="4"/>
    </row>
    <row r="57" spans="1:15" ht="18.75" customHeight="1">
      <c r="A57" s="16"/>
      <c r="B57" s="35"/>
      <c r="C57" s="31" t="s">
        <v>26</v>
      </c>
      <c r="D57" s="13" t="s">
        <v>11</v>
      </c>
      <c r="E57" s="10">
        <f>E58+E59+E60+E61</f>
        <v>623.1</v>
      </c>
      <c r="F57" s="10">
        <f t="shared" ref="F57:J57" si="13">F58+F59+F60+F61</f>
        <v>604.4</v>
      </c>
      <c r="G57" s="10">
        <f t="shared" si="13"/>
        <v>1506.4</v>
      </c>
      <c r="H57" s="10">
        <f t="shared" si="13"/>
        <v>1132.5999999999999</v>
      </c>
      <c r="I57" s="10">
        <f t="shared" si="13"/>
        <v>932.6</v>
      </c>
      <c r="J57" s="10">
        <f t="shared" si="13"/>
        <v>932.6</v>
      </c>
      <c r="K57" s="10">
        <f>E57+F57+G57+H57+I57+J57</f>
        <v>5731.7000000000007</v>
      </c>
    </row>
    <row r="58" spans="1:15" ht="18.75" customHeight="1">
      <c r="A58" s="16"/>
      <c r="B58" s="35"/>
      <c r="C58" s="32"/>
      <c r="D58" s="13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ref="K58:K61" si="14">E58+F58+G58+H58+I58+J58</f>
        <v>0</v>
      </c>
    </row>
    <row r="59" spans="1:15" ht="18.75" customHeight="1">
      <c r="A59" s="16"/>
      <c r="B59" s="35"/>
      <c r="C59" s="32"/>
      <c r="D59" s="13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0</v>
      </c>
      <c r="J59" s="10">
        <v>0</v>
      </c>
      <c r="K59" s="10">
        <f t="shared" si="14"/>
        <v>1190.8</v>
      </c>
    </row>
    <row r="60" spans="1:15" ht="18.75" customHeight="1">
      <c r="A60" s="16"/>
      <c r="B60" s="35"/>
      <c r="C60" s="32"/>
      <c r="D60" s="13" t="s">
        <v>17</v>
      </c>
      <c r="E60" s="10">
        <v>332.3</v>
      </c>
      <c r="F60" s="10">
        <v>604.4</v>
      </c>
      <c r="G60" s="10">
        <v>806.4</v>
      </c>
      <c r="H60" s="10">
        <v>932.6</v>
      </c>
      <c r="I60" s="10">
        <v>932.6</v>
      </c>
      <c r="J60" s="10">
        <v>932.6</v>
      </c>
      <c r="K60" s="10">
        <f t="shared" si="14"/>
        <v>4540.8999999999996</v>
      </c>
    </row>
    <row r="61" spans="1:15" ht="18.75" customHeight="1">
      <c r="A61" s="16"/>
      <c r="B61" s="35"/>
      <c r="C61" s="33"/>
      <c r="D61" s="13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14"/>
        <v>0</v>
      </c>
    </row>
    <row r="62" spans="1:15" ht="18.75" customHeight="1">
      <c r="A62" s="16"/>
      <c r="B62" s="35"/>
      <c r="C62" s="18" t="s">
        <v>21</v>
      </c>
      <c r="D62" s="13" t="s">
        <v>11</v>
      </c>
      <c r="E62" s="9">
        <f>E63+E64+E65+E66</f>
        <v>923.09999999999991</v>
      </c>
      <c r="F62" s="9">
        <f t="shared" ref="F62:J62" si="15">F63+F64+F65+F66</f>
        <v>1234.4000000000001</v>
      </c>
      <c r="G62" s="9">
        <f t="shared" si="15"/>
        <v>2226.4</v>
      </c>
      <c r="H62" s="9">
        <f t="shared" si="15"/>
        <v>1732.6</v>
      </c>
      <c r="I62" s="9">
        <f t="shared" si="15"/>
        <v>1532.6</v>
      </c>
      <c r="J62" s="9">
        <f t="shared" si="15"/>
        <v>1532.6</v>
      </c>
      <c r="K62" s="9">
        <f>K63+K64+K65+K66</f>
        <v>9181.7000000000007</v>
      </c>
    </row>
    <row r="63" spans="1:15" ht="18.75" customHeight="1">
      <c r="A63" s="16"/>
      <c r="B63" s="35"/>
      <c r="C63" s="18"/>
      <c r="D63" s="13" t="s">
        <v>15</v>
      </c>
      <c r="E63" s="9">
        <f>E53+E58</f>
        <v>0</v>
      </c>
      <c r="F63" s="9">
        <f t="shared" ref="F63:J63" si="16">F53+F58</f>
        <v>0</v>
      </c>
      <c r="G63" s="9">
        <f t="shared" si="16"/>
        <v>0</v>
      </c>
      <c r="H63" s="9">
        <f t="shared" si="16"/>
        <v>0</v>
      </c>
      <c r="I63" s="9">
        <f t="shared" si="16"/>
        <v>0</v>
      </c>
      <c r="J63" s="9">
        <f t="shared" si="16"/>
        <v>0</v>
      </c>
      <c r="K63" s="9">
        <f t="shared" ref="K63:K67" si="17">E63+F63+G63+H63+I63+J63</f>
        <v>0</v>
      </c>
    </row>
    <row r="64" spans="1:15" ht="18.75" customHeight="1">
      <c r="A64" s="16"/>
      <c r="B64" s="35"/>
      <c r="C64" s="18"/>
      <c r="D64" s="13" t="s">
        <v>16</v>
      </c>
      <c r="E64" s="9">
        <f>E54+E59</f>
        <v>290.8</v>
      </c>
      <c r="F64" s="9">
        <f t="shared" ref="F64:J64" si="18">F54+F59</f>
        <v>0</v>
      </c>
      <c r="G64" s="9">
        <f t="shared" si="18"/>
        <v>700</v>
      </c>
      <c r="H64" s="9">
        <f t="shared" si="18"/>
        <v>200</v>
      </c>
      <c r="I64" s="9">
        <f t="shared" si="18"/>
        <v>0</v>
      </c>
      <c r="J64" s="9">
        <f t="shared" si="18"/>
        <v>0</v>
      </c>
      <c r="K64" s="9">
        <f t="shared" si="17"/>
        <v>1190.8</v>
      </c>
    </row>
    <row r="65" spans="1:11" ht="18.75" customHeight="1">
      <c r="A65" s="16"/>
      <c r="B65" s="35"/>
      <c r="C65" s="18"/>
      <c r="D65" s="13" t="s">
        <v>17</v>
      </c>
      <c r="E65" s="9">
        <f>E55+E60</f>
        <v>632.29999999999995</v>
      </c>
      <c r="F65" s="9">
        <f t="shared" ref="F65:J65" si="19">F55+F60</f>
        <v>1234.4000000000001</v>
      </c>
      <c r="G65" s="9">
        <f t="shared" si="19"/>
        <v>1526.4</v>
      </c>
      <c r="H65" s="9">
        <f t="shared" si="19"/>
        <v>1532.6</v>
      </c>
      <c r="I65" s="9">
        <f t="shared" si="19"/>
        <v>1532.6</v>
      </c>
      <c r="J65" s="9">
        <f t="shared" si="19"/>
        <v>1532.6</v>
      </c>
      <c r="K65" s="9">
        <f t="shared" si="17"/>
        <v>7990.9000000000015</v>
      </c>
    </row>
    <row r="66" spans="1:11" ht="18.75" customHeight="1">
      <c r="A66" s="20"/>
      <c r="B66" s="36"/>
      <c r="C66" s="18"/>
      <c r="D66" s="13" t="s">
        <v>18</v>
      </c>
      <c r="E66" s="9">
        <f>E56+E61</f>
        <v>0</v>
      </c>
      <c r="F66" s="9">
        <f t="shared" ref="F66:J66" si="20">F56+F61</f>
        <v>0</v>
      </c>
      <c r="G66" s="9">
        <f t="shared" si="20"/>
        <v>0</v>
      </c>
      <c r="H66" s="9">
        <f t="shared" si="20"/>
        <v>0</v>
      </c>
      <c r="I66" s="9">
        <f t="shared" si="20"/>
        <v>0</v>
      </c>
      <c r="J66" s="9">
        <f t="shared" si="20"/>
        <v>0</v>
      </c>
      <c r="K66" s="9">
        <f t="shared" si="17"/>
        <v>0</v>
      </c>
    </row>
    <row r="67" spans="1:11" ht="18.75" customHeight="1">
      <c r="A67" s="16" t="s">
        <v>60</v>
      </c>
      <c r="B67" s="19" t="s">
        <v>41</v>
      </c>
      <c r="C67" s="18" t="s">
        <v>24</v>
      </c>
      <c r="D67" s="13" t="s">
        <v>11</v>
      </c>
      <c r="E67" s="9">
        <f>E68+E69+E70+E71</f>
        <v>472.3</v>
      </c>
      <c r="F67" s="9">
        <f t="shared" ref="F67" si="21">F68+F69+F70+F71</f>
        <v>0</v>
      </c>
      <c r="G67" s="9">
        <f t="shared" ref="G67" si="22">G68+G69+G70+G71</f>
        <v>0</v>
      </c>
      <c r="H67" s="9">
        <f t="shared" ref="H67" si="23">H68+H69+H70+H71</f>
        <v>0</v>
      </c>
      <c r="I67" s="9">
        <f t="shared" ref="I67" si="24">I68+I69+I70+I71</f>
        <v>0</v>
      </c>
      <c r="J67" s="9">
        <f t="shared" ref="J67" si="25">J68+J69+J70+J71</f>
        <v>0</v>
      </c>
      <c r="K67" s="9">
        <f t="shared" si="17"/>
        <v>472.3</v>
      </c>
    </row>
    <row r="68" spans="1:11" ht="18.75" customHeight="1">
      <c r="A68" s="16"/>
      <c r="B68" s="19"/>
      <c r="C68" s="18"/>
      <c r="D68" s="13" t="s">
        <v>15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f>E68+F68+G68+H68+I68+J68</f>
        <v>0</v>
      </c>
    </row>
    <row r="69" spans="1:11" ht="18.75" customHeight="1">
      <c r="A69" s="16"/>
      <c r="B69" s="19"/>
      <c r="C69" s="18"/>
      <c r="D69" s="13" t="s">
        <v>16</v>
      </c>
      <c r="E69" s="9">
        <v>472.3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f>E69+F69+G69+H69+I69+J69</f>
        <v>472.3</v>
      </c>
    </row>
    <row r="70" spans="1:11" ht="18.75" customHeight="1">
      <c r="A70" s="16"/>
      <c r="B70" s="19"/>
      <c r="C70" s="18"/>
      <c r="D70" s="13" t="s">
        <v>17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f>E70+F70+G70+H70+I70+J70</f>
        <v>0</v>
      </c>
    </row>
    <row r="71" spans="1:11" ht="18.75" customHeight="1">
      <c r="A71" s="20"/>
      <c r="B71" s="19"/>
      <c r="C71" s="18"/>
      <c r="D71" s="13" t="s">
        <v>18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>E71+F71+G71+H71+I71+J71</f>
        <v>0</v>
      </c>
    </row>
    <row r="72" spans="1:11" ht="18.75" customHeight="1">
      <c r="A72" s="15"/>
      <c r="B72" s="17" t="s">
        <v>27</v>
      </c>
      <c r="C72" s="18" t="s">
        <v>14</v>
      </c>
      <c r="D72" s="13" t="s">
        <v>11</v>
      </c>
      <c r="E72" s="9">
        <f>E73+E74+E75+E76</f>
        <v>300</v>
      </c>
      <c r="F72" s="9">
        <f t="shared" ref="F72:J72" si="26">F73+F74+F75+F76</f>
        <v>630</v>
      </c>
      <c r="G72" s="9">
        <f t="shared" si="26"/>
        <v>720</v>
      </c>
      <c r="H72" s="9">
        <f t="shared" si="26"/>
        <v>600</v>
      </c>
      <c r="I72" s="9">
        <f t="shared" si="26"/>
        <v>600</v>
      </c>
      <c r="J72" s="9">
        <f t="shared" si="26"/>
        <v>600</v>
      </c>
      <c r="K72" s="9">
        <f>E72+F72+G72+H72+I72+J72</f>
        <v>3450</v>
      </c>
    </row>
    <row r="73" spans="1:11" ht="18.75" customHeight="1">
      <c r="A73" s="16"/>
      <c r="B73" s="17"/>
      <c r="C73" s="18"/>
      <c r="D73" s="13" t="s">
        <v>15</v>
      </c>
      <c r="E73" s="9">
        <f t="shared" ref="E73:J76" si="27">E38+E53</f>
        <v>0</v>
      </c>
      <c r="F73" s="9">
        <f t="shared" si="27"/>
        <v>0</v>
      </c>
      <c r="G73" s="9">
        <f t="shared" si="27"/>
        <v>0</v>
      </c>
      <c r="H73" s="9">
        <f t="shared" si="27"/>
        <v>0</v>
      </c>
      <c r="I73" s="9">
        <f t="shared" si="27"/>
        <v>0</v>
      </c>
      <c r="J73" s="9">
        <f t="shared" si="27"/>
        <v>0</v>
      </c>
      <c r="K73" s="9">
        <f t="shared" ref="K73:K76" si="28">E73+F73+G73+H73+I73+J73</f>
        <v>0</v>
      </c>
    </row>
    <row r="74" spans="1:11" ht="18.75" customHeight="1">
      <c r="A74" s="16"/>
      <c r="B74" s="17"/>
      <c r="C74" s="18"/>
      <c r="D74" s="13" t="s">
        <v>16</v>
      </c>
      <c r="E74" s="9">
        <f t="shared" si="27"/>
        <v>0</v>
      </c>
      <c r="F74" s="9">
        <f t="shared" si="27"/>
        <v>0</v>
      </c>
      <c r="G74" s="9">
        <f t="shared" si="27"/>
        <v>0</v>
      </c>
      <c r="H74" s="9">
        <f t="shared" si="27"/>
        <v>0</v>
      </c>
      <c r="I74" s="9">
        <f t="shared" si="27"/>
        <v>0</v>
      </c>
      <c r="J74" s="9">
        <f t="shared" si="27"/>
        <v>0</v>
      </c>
      <c r="K74" s="9">
        <f t="shared" si="28"/>
        <v>0</v>
      </c>
    </row>
    <row r="75" spans="1:11" ht="18.75" customHeight="1">
      <c r="A75" s="16"/>
      <c r="B75" s="17"/>
      <c r="C75" s="18"/>
      <c r="D75" s="13" t="s">
        <v>17</v>
      </c>
      <c r="E75" s="9">
        <f t="shared" si="27"/>
        <v>300</v>
      </c>
      <c r="F75" s="9">
        <f t="shared" si="27"/>
        <v>630</v>
      </c>
      <c r="G75" s="9">
        <f t="shared" si="27"/>
        <v>720</v>
      </c>
      <c r="H75" s="9">
        <f t="shared" si="27"/>
        <v>600</v>
      </c>
      <c r="I75" s="9">
        <f t="shared" si="27"/>
        <v>600</v>
      </c>
      <c r="J75" s="9">
        <f t="shared" si="27"/>
        <v>600</v>
      </c>
      <c r="K75" s="9">
        <f t="shared" si="28"/>
        <v>3450</v>
      </c>
    </row>
    <row r="76" spans="1:11" ht="18.75" customHeight="1">
      <c r="A76" s="16"/>
      <c r="B76" s="17"/>
      <c r="C76" s="18"/>
      <c r="D76" s="13" t="s">
        <v>18</v>
      </c>
      <c r="E76" s="9">
        <f t="shared" si="27"/>
        <v>0</v>
      </c>
      <c r="F76" s="9">
        <f t="shared" si="27"/>
        <v>0</v>
      </c>
      <c r="G76" s="9">
        <f t="shared" si="27"/>
        <v>0</v>
      </c>
      <c r="H76" s="9">
        <f t="shared" si="27"/>
        <v>0</v>
      </c>
      <c r="I76" s="9">
        <f t="shared" si="27"/>
        <v>0</v>
      </c>
      <c r="J76" s="9">
        <f t="shared" si="27"/>
        <v>0</v>
      </c>
      <c r="K76" s="9">
        <f t="shared" si="28"/>
        <v>0</v>
      </c>
    </row>
    <row r="77" spans="1:11" ht="18.75" customHeight="1">
      <c r="A77" s="16"/>
      <c r="B77" s="17"/>
      <c r="C77" s="18" t="s">
        <v>26</v>
      </c>
      <c r="D77" s="13" t="s">
        <v>11</v>
      </c>
      <c r="E77" s="9">
        <f>E78+E79+E80+E81</f>
        <v>623.1</v>
      </c>
      <c r="F77" s="9">
        <f t="shared" ref="F77:J77" si="29">F78+F79+F80+F81</f>
        <v>604.4</v>
      </c>
      <c r="G77" s="9">
        <f t="shared" si="29"/>
        <v>1506.4</v>
      </c>
      <c r="H77" s="9">
        <f t="shared" si="29"/>
        <v>1132.5999999999999</v>
      </c>
      <c r="I77" s="9">
        <f t="shared" si="29"/>
        <v>932.6</v>
      </c>
      <c r="J77" s="9">
        <f t="shared" si="29"/>
        <v>932.6</v>
      </c>
      <c r="K77" s="9">
        <f>E77+F77+G77+H77+I77+J77</f>
        <v>5731.7000000000007</v>
      </c>
    </row>
    <row r="78" spans="1:11" ht="18.75" customHeight="1">
      <c r="A78" s="16"/>
      <c r="B78" s="17"/>
      <c r="C78" s="18"/>
      <c r="D78" s="13" t="s">
        <v>15</v>
      </c>
      <c r="E78" s="9">
        <f t="shared" ref="E78:J80" si="30">E43+E58</f>
        <v>0</v>
      </c>
      <c r="F78" s="9">
        <f t="shared" si="30"/>
        <v>0</v>
      </c>
      <c r="G78" s="9">
        <f t="shared" si="30"/>
        <v>0</v>
      </c>
      <c r="H78" s="9">
        <f t="shared" si="30"/>
        <v>0</v>
      </c>
      <c r="I78" s="9">
        <f t="shared" si="30"/>
        <v>0</v>
      </c>
      <c r="J78" s="9">
        <f t="shared" si="30"/>
        <v>0</v>
      </c>
      <c r="K78" s="9">
        <f t="shared" ref="K78:K82" si="31">E78+F78+G78+H78+I78+J78</f>
        <v>0</v>
      </c>
    </row>
    <row r="79" spans="1:11" ht="18.75" customHeight="1">
      <c r="A79" s="16"/>
      <c r="B79" s="17"/>
      <c r="C79" s="18"/>
      <c r="D79" s="13" t="s">
        <v>16</v>
      </c>
      <c r="E79" s="9">
        <f t="shared" si="30"/>
        <v>290.8</v>
      </c>
      <c r="F79" s="9">
        <f t="shared" si="30"/>
        <v>0</v>
      </c>
      <c r="G79" s="9">
        <f t="shared" si="30"/>
        <v>700</v>
      </c>
      <c r="H79" s="9">
        <f t="shared" si="30"/>
        <v>200</v>
      </c>
      <c r="I79" s="9">
        <f t="shared" si="30"/>
        <v>0</v>
      </c>
      <c r="J79" s="9">
        <f t="shared" si="30"/>
        <v>0</v>
      </c>
      <c r="K79" s="9">
        <f t="shared" si="31"/>
        <v>1190.8</v>
      </c>
    </row>
    <row r="80" spans="1:11" ht="18.75" customHeight="1">
      <c r="A80" s="16"/>
      <c r="B80" s="17"/>
      <c r="C80" s="18"/>
      <c r="D80" s="13" t="s">
        <v>17</v>
      </c>
      <c r="E80" s="9">
        <f t="shared" si="30"/>
        <v>332.3</v>
      </c>
      <c r="F80" s="9">
        <f t="shared" si="30"/>
        <v>604.4</v>
      </c>
      <c r="G80" s="9">
        <f t="shared" si="30"/>
        <v>806.4</v>
      </c>
      <c r="H80" s="9">
        <f t="shared" si="30"/>
        <v>932.6</v>
      </c>
      <c r="I80" s="9">
        <f t="shared" si="30"/>
        <v>932.6</v>
      </c>
      <c r="J80" s="9">
        <f t="shared" si="30"/>
        <v>932.6</v>
      </c>
      <c r="K80" s="9">
        <f t="shared" si="31"/>
        <v>4540.8999999999996</v>
      </c>
    </row>
    <row r="81" spans="1:16" ht="18.75" customHeight="1">
      <c r="A81" s="16"/>
      <c r="B81" s="17"/>
      <c r="C81" s="18"/>
      <c r="D81" s="13" t="s">
        <v>18</v>
      </c>
      <c r="E81" s="9">
        <f>E46+E61</f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f t="shared" si="31"/>
        <v>0</v>
      </c>
    </row>
    <row r="82" spans="1:16" ht="18.75" customHeight="1">
      <c r="A82" s="16"/>
      <c r="B82" s="17"/>
      <c r="C82" s="18" t="s">
        <v>24</v>
      </c>
      <c r="D82" s="13" t="s">
        <v>11</v>
      </c>
      <c r="E82" s="9">
        <f>E83+E84+E85+E86</f>
        <v>472.3</v>
      </c>
      <c r="F82" s="9">
        <f t="shared" ref="F82:J82" si="32">F83+F84+F85+F86</f>
        <v>0</v>
      </c>
      <c r="G82" s="9">
        <f t="shared" si="32"/>
        <v>0</v>
      </c>
      <c r="H82" s="9">
        <f t="shared" si="32"/>
        <v>0</v>
      </c>
      <c r="I82" s="9">
        <f t="shared" si="32"/>
        <v>0</v>
      </c>
      <c r="J82" s="9">
        <f t="shared" si="32"/>
        <v>0</v>
      </c>
      <c r="K82" s="9">
        <f t="shared" si="31"/>
        <v>472.3</v>
      </c>
    </row>
    <row r="83" spans="1:16" ht="18.75" customHeight="1">
      <c r="A83" s="16"/>
      <c r="B83" s="17"/>
      <c r="C83" s="18"/>
      <c r="D83" s="13" t="s">
        <v>15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f>E83+F83+G83+H83+I83+J83</f>
        <v>0</v>
      </c>
    </row>
    <row r="84" spans="1:16" ht="18.75" customHeight="1">
      <c r="A84" s="16"/>
      <c r="B84" s="17"/>
      <c r="C84" s="18"/>
      <c r="D84" s="13" t="s">
        <v>16</v>
      </c>
      <c r="E84" s="9">
        <v>472.3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f>E84+F84+G84+H84+I84+J84</f>
        <v>472.3</v>
      </c>
    </row>
    <row r="85" spans="1:16" ht="18.75" customHeight="1">
      <c r="A85" s="16"/>
      <c r="B85" s="17"/>
      <c r="C85" s="18"/>
      <c r="D85" s="13" t="s">
        <v>17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f>E85+F85+G85+H85+I85+J85</f>
        <v>0</v>
      </c>
    </row>
    <row r="86" spans="1:16" ht="18.75" customHeight="1">
      <c r="A86" s="16"/>
      <c r="B86" s="17"/>
      <c r="C86" s="18"/>
      <c r="D86" s="13" t="s">
        <v>18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f>E86+F86+G86+H86+I86+J86</f>
        <v>0</v>
      </c>
    </row>
    <row r="87" spans="1:16" ht="18.75" customHeight="1">
      <c r="A87" s="16"/>
      <c r="B87" s="17"/>
      <c r="C87" s="18" t="s">
        <v>21</v>
      </c>
      <c r="D87" s="13" t="s">
        <v>11</v>
      </c>
      <c r="E87" s="9">
        <f t="shared" ref="E87:J88" si="33">E72+E77+E82</f>
        <v>1395.4</v>
      </c>
      <c r="F87" s="9">
        <f t="shared" si="33"/>
        <v>1234.4000000000001</v>
      </c>
      <c r="G87" s="9">
        <f t="shared" si="33"/>
        <v>2226.4</v>
      </c>
      <c r="H87" s="9">
        <f t="shared" si="33"/>
        <v>1732.6</v>
      </c>
      <c r="I87" s="9">
        <f t="shared" si="33"/>
        <v>1532.6</v>
      </c>
      <c r="J87" s="9">
        <f t="shared" si="33"/>
        <v>1532.6</v>
      </c>
      <c r="K87" s="9">
        <f>E87+F87+G87+H87+I87+J87</f>
        <v>9654.0000000000018</v>
      </c>
      <c r="N87" s="4"/>
    </row>
    <row r="88" spans="1:16" ht="18.75" customHeight="1">
      <c r="A88" s="16"/>
      <c r="B88" s="17"/>
      <c r="C88" s="18"/>
      <c r="D88" s="13" t="s">
        <v>15</v>
      </c>
      <c r="E88" s="9">
        <f t="shared" si="33"/>
        <v>0</v>
      </c>
      <c r="F88" s="9">
        <f t="shared" si="33"/>
        <v>0</v>
      </c>
      <c r="G88" s="9">
        <f t="shared" si="33"/>
        <v>0</v>
      </c>
      <c r="H88" s="9">
        <f t="shared" si="33"/>
        <v>0</v>
      </c>
      <c r="I88" s="9">
        <f t="shared" si="33"/>
        <v>0</v>
      </c>
      <c r="J88" s="9">
        <f t="shared" si="33"/>
        <v>0</v>
      </c>
      <c r="K88" s="9">
        <f t="shared" ref="K88:K91" si="34">E88+F88+G88+H88+I88+J88</f>
        <v>0</v>
      </c>
    </row>
    <row r="89" spans="1:16" ht="18.75" customHeight="1">
      <c r="A89" s="16"/>
      <c r="B89" s="17"/>
      <c r="C89" s="18"/>
      <c r="D89" s="13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9">
        <f t="shared" ref="H89:I89" si="35">H74+H79+H84</f>
        <v>200</v>
      </c>
      <c r="I89" s="9">
        <f t="shared" si="35"/>
        <v>0</v>
      </c>
      <c r="J89" s="9">
        <f>J74+J84</f>
        <v>0</v>
      </c>
      <c r="K89" s="9">
        <f t="shared" si="34"/>
        <v>1663.1</v>
      </c>
    </row>
    <row r="90" spans="1:16" ht="18.75" customHeight="1">
      <c r="A90" s="16"/>
      <c r="B90" s="17"/>
      <c r="C90" s="18"/>
      <c r="D90" s="13" t="s">
        <v>17</v>
      </c>
      <c r="E90" s="9">
        <f>E75+E80</f>
        <v>632.29999999999995</v>
      </c>
      <c r="F90" s="9">
        <f t="shared" ref="F90:J90" si="36">F75+F80</f>
        <v>1234.4000000000001</v>
      </c>
      <c r="G90" s="9">
        <f t="shared" ref="G90:I91" si="37">G75+G80+G85</f>
        <v>1526.4</v>
      </c>
      <c r="H90" s="9">
        <f>H75+H80+H85</f>
        <v>1532.6</v>
      </c>
      <c r="I90" s="9">
        <f t="shared" si="37"/>
        <v>1532.6</v>
      </c>
      <c r="J90" s="9">
        <f t="shared" si="36"/>
        <v>1532.6</v>
      </c>
      <c r="K90" s="9">
        <f t="shared" si="34"/>
        <v>7990.9000000000015</v>
      </c>
    </row>
    <row r="91" spans="1:16" ht="18.75" customHeight="1">
      <c r="A91" s="20"/>
      <c r="B91" s="17"/>
      <c r="C91" s="18"/>
      <c r="D91" s="13" t="s">
        <v>18</v>
      </c>
      <c r="E91" s="9">
        <f t="shared" ref="E91:J91" si="38">E76+E81+E86</f>
        <v>0</v>
      </c>
      <c r="F91" s="9">
        <f t="shared" si="38"/>
        <v>0</v>
      </c>
      <c r="G91" s="9">
        <f t="shared" si="37"/>
        <v>0</v>
      </c>
      <c r="H91" s="9">
        <f t="shared" si="37"/>
        <v>0</v>
      </c>
      <c r="I91" s="9">
        <f t="shared" si="37"/>
        <v>0</v>
      </c>
      <c r="J91" s="9">
        <f t="shared" si="38"/>
        <v>0</v>
      </c>
      <c r="K91" s="9">
        <f t="shared" si="34"/>
        <v>0</v>
      </c>
    </row>
    <row r="92" spans="1:16" ht="18.75" customHeight="1">
      <c r="A92" s="18" t="s">
        <v>28</v>
      </c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6" ht="18.75" customHeight="1">
      <c r="A93" s="15" t="s">
        <v>61</v>
      </c>
      <c r="B93" s="17" t="s">
        <v>29</v>
      </c>
      <c r="C93" s="18" t="s">
        <v>14</v>
      </c>
      <c r="D93" s="13" t="s">
        <v>11</v>
      </c>
      <c r="E93" s="9">
        <f>E94+E95+E96+E97</f>
        <v>7670.1</v>
      </c>
      <c r="F93" s="9">
        <f t="shared" ref="F93:J93" si="39">F94+F95+F96+F97</f>
        <v>8300.9</v>
      </c>
      <c r="G93" s="9">
        <f t="shared" si="39"/>
        <v>10089.4</v>
      </c>
      <c r="H93" s="9">
        <f t="shared" si="39"/>
        <v>12049.68</v>
      </c>
      <c r="I93" s="9">
        <f t="shared" si="39"/>
        <v>13049.7</v>
      </c>
      <c r="J93" s="9">
        <f t="shared" si="39"/>
        <v>13049.7</v>
      </c>
      <c r="K93" s="9">
        <f>E93+F93+G93+H93+I93+J93</f>
        <v>64209.479999999996</v>
      </c>
      <c r="P93" s="4"/>
    </row>
    <row r="94" spans="1:16" ht="18.75" customHeight="1">
      <c r="A94" s="16"/>
      <c r="B94" s="17"/>
      <c r="C94" s="18"/>
      <c r="D94" s="13" t="s">
        <v>15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</row>
    <row r="95" spans="1:16" ht="18.75" customHeight="1">
      <c r="A95" s="16"/>
      <c r="B95" s="17"/>
      <c r="C95" s="18"/>
      <c r="D95" s="13" t="s">
        <v>16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</row>
    <row r="96" spans="1:16" ht="18.75" customHeight="1">
      <c r="A96" s="16"/>
      <c r="B96" s="17"/>
      <c r="C96" s="18"/>
      <c r="D96" s="13" t="s">
        <v>17</v>
      </c>
      <c r="E96" s="9">
        <v>7670.1</v>
      </c>
      <c r="F96" s="9">
        <v>8300.9</v>
      </c>
      <c r="G96" s="9">
        <v>10089.4</v>
      </c>
      <c r="H96" s="9">
        <v>12049.68</v>
      </c>
      <c r="I96" s="9">
        <v>13049.7</v>
      </c>
      <c r="J96" s="9">
        <v>13049.7</v>
      </c>
      <c r="K96" s="9">
        <f>E96+F96+G96+H96+I96+J96</f>
        <v>64209.479999999996</v>
      </c>
    </row>
    <row r="97" spans="1:11" ht="18.75" customHeight="1">
      <c r="A97" s="16"/>
      <c r="B97" s="17"/>
      <c r="C97" s="18"/>
      <c r="D97" s="13" t="s">
        <v>18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</row>
    <row r="98" spans="1:11" ht="18.75" customHeight="1">
      <c r="A98" s="15" t="s">
        <v>62</v>
      </c>
      <c r="B98" s="19" t="s">
        <v>30</v>
      </c>
      <c r="C98" s="18" t="s">
        <v>14</v>
      </c>
      <c r="D98" s="13" t="s">
        <v>11</v>
      </c>
      <c r="E98" s="9">
        <f>E99++E100+E101+E102</f>
        <v>978.7</v>
      </c>
      <c r="F98" s="9">
        <f t="shared" ref="F98:J98" si="40">F99++F100+F101+F102</f>
        <v>1814.3</v>
      </c>
      <c r="G98" s="9">
        <f t="shared" si="40"/>
        <v>1880</v>
      </c>
      <c r="H98" s="9">
        <f t="shared" si="40"/>
        <v>7800</v>
      </c>
      <c r="I98" s="9">
        <f t="shared" si="40"/>
        <v>7800</v>
      </c>
      <c r="J98" s="9">
        <f t="shared" si="40"/>
        <v>7800</v>
      </c>
      <c r="K98" s="9">
        <f>K99+K100+K101</f>
        <v>28073</v>
      </c>
    </row>
    <row r="99" spans="1:11" ht="18.75" customHeight="1">
      <c r="A99" s="16"/>
      <c r="B99" s="19"/>
      <c r="C99" s="18"/>
      <c r="D99" s="13" t="s">
        <v>15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f>E99+F99+G99+H99+I99+J99</f>
        <v>0</v>
      </c>
    </row>
    <row r="100" spans="1:11" ht="18.75" customHeight="1">
      <c r="A100" s="16"/>
      <c r="B100" s="19"/>
      <c r="C100" s="18"/>
      <c r="D100" s="13" t="s">
        <v>16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f t="shared" ref="K100:K101" si="41">E100+F100+G100+H100+I100+J100</f>
        <v>0</v>
      </c>
    </row>
    <row r="101" spans="1:11" ht="18.75" customHeight="1">
      <c r="A101" s="16"/>
      <c r="B101" s="19"/>
      <c r="C101" s="18"/>
      <c r="D101" s="13" t="s">
        <v>17</v>
      </c>
      <c r="E101" s="9">
        <v>978.7</v>
      </c>
      <c r="F101" s="9">
        <v>1814.3</v>
      </c>
      <c r="G101" s="9">
        <v>1880</v>
      </c>
      <c r="H101" s="9">
        <v>7800</v>
      </c>
      <c r="I101" s="9">
        <v>7800</v>
      </c>
      <c r="J101" s="9">
        <v>7800</v>
      </c>
      <c r="K101" s="9">
        <f t="shared" si="41"/>
        <v>28073</v>
      </c>
    </row>
    <row r="102" spans="1:11" ht="18.75" customHeight="1">
      <c r="A102" s="16"/>
      <c r="B102" s="19"/>
      <c r="C102" s="18"/>
      <c r="D102" s="13" t="s">
        <v>18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</row>
    <row r="103" spans="1:11" ht="18.75" customHeight="1">
      <c r="A103" s="16"/>
      <c r="B103" s="19"/>
      <c r="C103" s="18" t="s">
        <v>24</v>
      </c>
      <c r="D103" s="13" t="s">
        <v>11</v>
      </c>
      <c r="E103" s="9">
        <f>E104+E105+E106+E107</f>
        <v>0</v>
      </c>
      <c r="F103" s="9">
        <f t="shared" ref="F103:J103" si="42">F104+F105+F106+F107</f>
        <v>444.1</v>
      </c>
      <c r="G103" s="9">
        <f t="shared" si="42"/>
        <v>0</v>
      </c>
      <c r="H103" s="9">
        <f t="shared" si="42"/>
        <v>0</v>
      </c>
      <c r="I103" s="9">
        <f t="shared" si="42"/>
        <v>0</v>
      </c>
      <c r="J103" s="9">
        <f t="shared" si="42"/>
        <v>0</v>
      </c>
      <c r="K103" s="9">
        <f>K104+K105+K106+K107</f>
        <v>444.1</v>
      </c>
    </row>
    <row r="104" spans="1:11" ht="18.75" customHeight="1">
      <c r="A104" s="16"/>
      <c r="B104" s="19"/>
      <c r="C104" s="18"/>
      <c r="D104" s="13" t="s">
        <v>15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f>E104+F104+G104+H104+I104+J104</f>
        <v>0</v>
      </c>
    </row>
    <row r="105" spans="1:11" ht="18.75" customHeight="1">
      <c r="A105" s="16"/>
      <c r="B105" s="19"/>
      <c r="C105" s="18"/>
      <c r="D105" s="13" t="s">
        <v>16</v>
      </c>
      <c r="E105" s="9">
        <v>0</v>
      </c>
      <c r="F105" s="9">
        <v>399.6</v>
      </c>
      <c r="G105" s="9">
        <v>0</v>
      </c>
      <c r="H105" s="9">
        <v>0</v>
      </c>
      <c r="I105" s="9">
        <v>0</v>
      </c>
      <c r="J105" s="9">
        <v>0</v>
      </c>
      <c r="K105" s="9">
        <f t="shared" ref="K105:K107" si="43">E105+F105+G105+H105+I105+J105</f>
        <v>399.6</v>
      </c>
    </row>
    <row r="106" spans="1:11" ht="18.75" customHeight="1">
      <c r="A106" s="16"/>
      <c r="B106" s="19"/>
      <c r="C106" s="18"/>
      <c r="D106" s="13" t="s">
        <v>17</v>
      </c>
      <c r="E106" s="9">
        <v>0</v>
      </c>
      <c r="F106" s="9">
        <v>44.5</v>
      </c>
      <c r="G106" s="9">
        <v>0</v>
      </c>
      <c r="H106" s="9">
        <v>0</v>
      </c>
      <c r="I106" s="9">
        <v>0</v>
      </c>
      <c r="J106" s="9">
        <v>0</v>
      </c>
      <c r="K106" s="9">
        <f t="shared" si="43"/>
        <v>44.5</v>
      </c>
    </row>
    <row r="107" spans="1:11" ht="18.75" customHeight="1">
      <c r="A107" s="20"/>
      <c r="B107" s="19"/>
      <c r="C107" s="18"/>
      <c r="D107" s="13" t="s">
        <v>18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f t="shared" si="43"/>
        <v>0</v>
      </c>
    </row>
    <row r="108" spans="1:11" ht="18.75" customHeight="1">
      <c r="A108" s="15" t="s">
        <v>63</v>
      </c>
      <c r="B108" s="19" t="s">
        <v>46</v>
      </c>
      <c r="C108" s="18" t="s">
        <v>14</v>
      </c>
      <c r="D108" s="13" t="s">
        <v>11</v>
      </c>
      <c r="E108" s="9">
        <f>E109+E110+E111+E112</f>
        <v>0</v>
      </c>
      <c r="F108" s="9">
        <f t="shared" ref="F108:J108" si="44">F109+F110+F111+F112</f>
        <v>0</v>
      </c>
      <c r="G108" s="9">
        <f t="shared" si="44"/>
        <v>8453.6</v>
      </c>
      <c r="H108" s="9">
        <f t="shared" si="44"/>
        <v>57924.2</v>
      </c>
      <c r="I108" s="9">
        <f t="shared" si="44"/>
        <v>7948.3</v>
      </c>
      <c r="J108" s="9">
        <f t="shared" si="44"/>
        <v>7948.3</v>
      </c>
      <c r="K108" s="9">
        <f>E108+F108+G108+H108+I108+J108</f>
        <v>82274.400000000009</v>
      </c>
    </row>
    <row r="109" spans="1:11" ht="18.75" customHeight="1">
      <c r="A109" s="16"/>
      <c r="B109" s="19"/>
      <c r="C109" s="18"/>
      <c r="D109" s="13" t="s">
        <v>15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f t="shared" ref="K109:K112" si="45">E109+F109+G109+H109+I109+J109</f>
        <v>0</v>
      </c>
    </row>
    <row r="110" spans="1:11" ht="18.75" customHeight="1">
      <c r="A110" s="16"/>
      <c r="B110" s="19"/>
      <c r="C110" s="18"/>
      <c r="D110" s="13" t="s">
        <v>16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f t="shared" si="45"/>
        <v>0</v>
      </c>
    </row>
    <row r="111" spans="1:11" ht="18.75" customHeight="1">
      <c r="A111" s="16"/>
      <c r="B111" s="19"/>
      <c r="C111" s="18"/>
      <c r="D111" s="13" t="s">
        <v>17</v>
      </c>
      <c r="E111" s="9">
        <v>0</v>
      </c>
      <c r="F111" s="9">
        <v>0</v>
      </c>
      <c r="G111" s="9">
        <v>8453.6</v>
      </c>
      <c r="H111" s="9">
        <v>57924.2</v>
      </c>
      <c r="I111" s="9">
        <v>7948.3</v>
      </c>
      <c r="J111" s="9">
        <v>7948.3</v>
      </c>
      <c r="K111" s="9">
        <f t="shared" si="45"/>
        <v>82274.400000000009</v>
      </c>
    </row>
    <row r="112" spans="1:11" ht="18.75" customHeight="1">
      <c r="A112" s="16"/>
      <c r="B112" s="19"/>
      <c r="C112" s="18"/>
      <c r="D112" s="13" t="s">
        <v>18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f t="shared" si="45"/>
        <v>0</v>
      </c>
    </row>
    <row r="113" spans="1:13" ht="18.75" customHeight="1">
      <c r="A113" s="17"/>
      <c r="B113" s="17" t="s">
        <v>31</v>
      </c>
      <c r="C113" s="18" t="s">
        <v>14</v>
      </c>
      <c r="D113" s="13" t="s">
        <v>11</v>
      </c>
      <c r="E113" s="9">
        <f>E93+E98+E108</f>
        <v>8648.8000000000011</v>
      </c>
      <c r="F113" s="9">
        <f t="shared" ref="F113:J113" si="46">F93+F98+F108</f>
        <v>10115.199999999999</v>
      </c>
      <c r="G113" s="9">
        <f t="shared" si="46"/>
        <v>20423</v>
      </c>
      <c r="H113" s="9">
        <f t="shared" si="46"/>
        <v>77773.88</v>
      </c>
      <c r="I113" s="9">
        <f t="shared" si="46"/>
        <v>28798</v>
      </c>
      <c r="J113" s="9">
        <f t="shared" si="46"/>
        <v>28798</v>
      </c>
      <c r="K113" s="9">
        <f>E113+F113+G113+H113+I113+J113</f>
        <v>174556.88</v>
      </c>
    </row>
    <row r="114" spans="1:13" ht="18.75" customHeight="1">
      <c r="A114" s="17"/>
      <c r="B114" s="17"/>
      <c r="C114" s="18"/>
      <c r="D114" s="13" t="s">
        <v>15</v>
      </c>
      <c r="E114" s="9">
        <f t="shared" ref="E114:J117" si="47">E94+E99+E109</f>
        <v>0</v>
      </c>
      <c r="F114" s="9">
        <f t="shared" si="47"/>
        <v>0</v>
      </c>
      <c r="G114" s="9">
        <f t="shared" si="47"/>
        <v>0</v>
      </c>
      <c r="H114" s="9">
        <f t="shared" si="47"/>
        <v>0</v>
      </c>
      <c r="I114" s="9">
        <f t="shared" si="47"/>
        <v>0</v>
      </c>
      <c r="J114" s="9">
        <f t="shared" si="47"/>
        <v>0</v>
      </c>
      <c r="K114" s="9">
        <v>0</v>
      </c>
    </row>
    <row r="115" spans="1:13" ht="18.75" customHeight="1">
      <c r="A115" s="17"/>
      <c r="B115" s="17"/>
      <c r="C115" s="18"/>
      <c r="D115" s="13" t="s">
        <v>16</v>
      </c>
      <c r="E115" s="9">
        <f t="shared" si="47"/>
        <v>0</v>
      </c>
      <c r="F115" s="9">
        <f t="shared" si="47"/>
        <v>0</v>
      </c>
      <c r="G115" s="9">
        <f t="shared" si="47"/>
        <v>0</v>
      </c>
      <c r="H115" s="9">
        <f t="shared" si="47"/>
        <v>0</v>
      </c>
      <c r="I115" s="9">
        <f t="shared" si="47"/>
        <v>0</v>
      </c>
      <c r="J115" s="9">
        <f t="shared" si="47"/>
        <v>0</v>
      </c>
      <c r="K115" s="9">
        <v>0</v>
      </c>
    </row>
    <row r="116" spans="1:13" ht="18.75" customHeight="1">
      <c r="A116" s="17"/>
      <c r="B116" s="17"/>
      <c r="C116" s="18"/>
      <c r="D116" s="13" t="s">
        <v>17</v>
      </c>
      <c r="E116" s="9">
        <f t="shared" si="47"/>
        <v>8648.8000000000011</v>
      </c>
      <c r="F116" s="9">
        <f t="shared" si="47"/>
        <v>10115.199999999999</v>
      </c>
      <c r="G116" s="9">
        <f t="shared" si="47"/>
        <v>20423</v>
      </c>
      <c r="H116" s="9">
        <f t="shared" si="47"/>
        <v>77773.88</v>
      </c>
      <c r="I116" s="9">
        <f t="shared" si="47"/>
        <v>28798</v>
      </c>
      <c r="J116" s="9">
        <f t="shared" si="47"/>
        <v>28798</v>
      </c>
      <c r="K116" s="9">
        <f t="shared" ref="K116" si="48">K113</f>
        <v>174556.88</v>
      </c>
    </row>
    <row r="117" spans="1:13" ht="18.75" customHeight="1">
      <c r="A117" s="17"/>
      <c r="B117" s="17"/>
      <c r="C117" s="18"/>
      <c r="D117" s="13" t="s">
        <v>18</v>
      </c>
      <c r="E117" s="9">
        <f t="shared" si="47"/>
        <v>0</v>
      </c>
      <c r="F117" s="9">
        <f t="shared" si="47"/>
        <v>0</v>
      </c>
      <c r="G117" s="9">
        <f t="shared" si="47"/>
        <v>0</v>
      </c>
      <c r="H117" s="9">
        <f t="shared" si="47"/>
        <v>0</v>
      </c>
      <c r="I117" s="9">
        <f t="shared" si="47"/>
        <v>0</v>
      </c>
      <c r="J117" s="9">
        <f t="shared" si="47"/>
        <v>0</v>
      </c>
      <c r="K117" s="9">
        <v>0</v>
      </c>
    </row>
    <row r="118" spans="1:13" ht="18.75" customHeight="1">
      <c r="A118" s="17"/>
      <c r="B118" s="17"/>
      <c r="C118" s="18" t="s">
        <v>24</v>
      </c>
      <c r="D118" s="13" t="s">
        <v>11</v>
      </c>
      <c r="E118" s="9">
        <f>E119+E120+E121+E122</f>
        <v>0</v>
      </c>
      <c r="F118" s="9">
        <f t="shared" ref="F118" si="49">F119+F120+F121+F122</f>
        <v>444.1</v>
      </c>
      <c r="G118" s="9">
        <f t="shared" ref="G118" si="50">G119+G120+G121+G122</f>
        <v>0</v>
      </c>
      <c r="H118" s="9">
        <f t="shared" ref="H118" si="51">H119+H120+H121+H122</f>
        <v>0</v>
      </c>
      <c r="I118" s="9">
        <f t="shared" ref="I118" si="52">I119+I120+I121+I122</f>
        <v>0</v>
      </c>
      <c r="J118" s="9">
        <f t="shared" ref="J118" si="53">J119+J120+J121+J122</f>
        <v>0</v>
      </c>
      <c r="K118" s="9">
        <f>K119+K120+K121+K122</f>
        <v>444.1</v>
      </c>
    </row>
    <row r="119" spans="1:13" ht="18.75" customHeight="1">
      <c r="A119" s="17"/>
      <c r="B119" s="17"/>
      <c r="C119" s="18"/>
      <c r="D119" s="13" t="s">
        <v>15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f>E119+F119+G119+H119+I119+J119</f>
        <v>0</v>
      </c>
    </row>
    <row r="120" spans="1:13" ht="18.75" customHeight="1">
      <c r="A120" s="17"/>
      <c r="B120" s="17"/>
      <c r="C120" s="18"/>
      <c r="D120" s="13" t="s">
        <v>16</v>
      </c>
      <c r="E120" s="9">
        <v>0</v>
      </c>
      <c r="F120" s="9">
        <f>F105</f>
        <v>399.6</v>
      </c>
      <c r="G120" s="9">
        <v>0</v>
      </c>
      <c r="H120" s="9">
        <v>0</v>
      </c>
      <c r="I120" s="9">
        <v>0</v>
      </c>
      <c r="J120" s="9">
        <v>0</v>
      </c>
      <c r="K120" s="9">
        <f t="shared" ref="K120:K123" si="54">E120+F120+G120+H120+I120+J120</f>
        <v>399.6</v>
      </c>
    </row>
    <row r="121" spans="1:13" ht="18.75" customHeight="1">
      <c r="A121" s="17"/>
      <c r="B121" s="17"/>
      <c r="C121" s="18"/>
      <c r="D121" s="13" t="s">
        <v>17</v>
      </c>
      <c r="E121" s="9">
        <v>0</v>
      </c>
      <c r="F121" s="9">
        <f>F106</f>
        <v>44.5</v>
      </c>
      <c r="G121" s="9">
        <v>0</v>
      </c>
      <c r="H121" s="9">
        <v>0</v>
      </c>
      <c r="I121" s="9">
        <v>0</v>
      </c>
      <c r="J121" s="9">
        <v>0</v>
      </c>
      <c r="K121" s="9">
        <f t="shared" si="54"/>
        <v>44.5</v>
      </c>
    </row>
    <row r="122" spans="1:13" ht="18.75" customHeight="1">
      <c r="A122" s="17"/>
      <c r="B122" s="17"/>
      <c r="C122" s="18"/>
      <c r="D122" s="13" t="s">
        <v>18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f t="shared" si="54"/>
        <v>0</v>
      </c>
    </row>
    <row r="123" spans="1:13" ht="18.75" customHeight="1">
      <c r="A123" s="17"/>
      <c r="B123" s="17"/>
      <c r="C123" s="18" t="s">
        <v>21</v>
      </c>
      <c r="D123" s="13" t="s">
        <v>11</v>
      </c>
      <c r="E123" s="9">
        <f>E113+E118</f>
        <v>8648.8000000000011</v>
      </c>
      <c r="F123" s="9">
        <f t="shared" ref="F123:J123" si="55">F113+F118</f>
        <v>10559.3</v>
      </c>
      <c r="G123" s="9">
        <f t="shared" si="55"/>
        <v>20423</v>
      </c>
      <c r="H123" s="9">
        <f t="shared" si="55"/>
        <v>77773.88</v>
      </c>
      <c r="I123" s="9">
        <f t="shared" si="55"/>
        <v>28798</v>
      </c>
      <c r="J123" s="9">
        <f t="shared" si="55"/>
        <v>28798</v>
      </c>
      <c r="K123" s="9">
        <f t="shared" si="54"/>
        <v>175000.98</v>
      </c>
      <c r="M123" s="4"/>
    </row>
    <row r="124" spans="1:13" ht="18.75" customHeight="1">
      <c r="A124" s="17"/>
      <c r="B124" s="17"/>
      <c r="C124" s="18"/>
      <c r="D124" s="13" t="s">
        <v>15</v>
      </c>
      <c r="E124" s="9">
        <f t="shared" ref="E124:J127" si="56">E114+E119</f>
        <v>0</v>
      </c>
      <c r="F124" s="9">
        <f t="shared" si="56"/>
        <v>0</v>
      </c>
      <c r="G124" s="9">
        <f t="shared" si="56"/>
        <v>0</v>
      </c>
      <c r="H124" s="9">
        <f t="shared" si="56"/>
        <v>0</v>
      </c>
      <c r="I124" s="9">
        <f t="shared" si="56"/>
        <v>0</v>
      </c>
      <c r="J124" s="9">
        <f t="shared" si="56"/>
        <v>0</v>
      </c>
      <c r="K124" s="9">
        <f>E124+F124+G124+H124+I124+J124</f>
        <v>0</v>
      </c>
    </row>
    <row r="125" spans="1:13" ht="18.75" customHeight="1">
      <c r="A125" s="17"/>
      <c r="B125" s="17"/>
      <c r="C125" s="18"/>
      <c r="D125" s="13" t="s">
        <v>16</v>
      </c>
      <c r="E125" s="9">
        <f t="shared" si="56"/>
        <v>0</v>
      </c>
      <c r="F125" s="9">
        <f t="shared" si="56"/>
        <v>399.6</v>
      </c>
      <c r="G125" s="9">
        <f t="shared" si="56"/>
        <v>0</v>
      </c>
      <c r="H125" s="9">
        <f t="shared" si="56"/>
        <v>0</v>
      </c>
      <c r="I125" s="9">
        <f t="shared" si="56"/>
        <v>0</v>
      </c>
      <c r="J125" s="9">
        <f t="shared" si="56"/>
        <v>0</v>
      </c>
      <c r="K125" s="9">
        <f t="shared" ref="K125:K127" si="57">E125+F125+G125+H125+I125+J125</f>
        <v>399.6</v>
      </c>
    </row>
    <row r="126" spans="1:13" ht="18.75" customHeight="1">
      <c r="A126" s="17"/>
      <c r="B126" s="17"/>
      <c r="C126" s="18"/>
      <c r="D126" s="13" t="s">
        <v>17</v>
      </c>
      <c r="E126" s="9">
        <f t="shared" si="56"/>
        <v>8648.8000000000011</v>
      </c>
      <c r="F126" s="9">
        <f t="shared" si="56"/>
        <v>10159.699999999999</v>
      </c>
      <c r="G126" s="9">
        <f t="shared" si="56"/>
        <v>20423</v>
      </c>
      <c r="H126" s="9">
        <f t="shared" si="56"/>
        <v>77773.88</v>
      </c>
      <c r="I126" s="9">
        <f t="shared" si="56"/>
        <v>28798</v>
      </c>
      <c r="J126" s="9">
        <f t="shared" si="56"/>
        <v>28798</v>
      </c>
      <c r="K126" s="9">
        <f t="shared" si="57"/>
        <v>174601.38</v>
      </c>
    </row>
    <row r="127" spans="1:13" ht="18.75" customHeight="1">
      <c r="A127" s="17"/>
      <c r="B127" s="17"/>
      <c r="C127" s="18"/>
      <c r="D127" s="13" t="s">
        <v>18</v>
      </c>
      <c r="E127" s="9">
        <f t="shared" si="56"/>
        <v>0</v>
      </c>
      <c r="F127" s="9">
        <f t="shared" si="56"/>
        <v>0</v>
      </c>
      <c r="G127" s="9">
        <f t="shared" si="56"/>
        <v>0</v>
      </c>
      <c r="H127" s="9">
        <f t="shared" si="56"/>
        <v>0</v>
      </c>
      <c r="I127" s="9">
        <f t="shared" si="56"/>
        <v>0</v>
      </c>
      <c r="J127" s="9">
        <f t="shared" si="56"/>
        <v>0</v>
      </c>
      <c r="K127" s="9">
        <f t="shared" si="57"/>
        <v>0</v>
      </c>
    </row>
    <row r="128" spans="1:13" ht="18.75" customHeight="1">
      <c r="A128" s="18" t="s">
        <v>32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ht="18.75" customHeight="1">
      <c r="A129" s="15" t="s">
        <v>64</v>
      </c>
      <c r="B129" s="17" t="s">
        <v>33</v>
      </c>
      <c r="C129" s="18" t="s">
        <v>14</v>
      </c>
      <c r="D129" s="13" t="s">
        <v>11</v>
      </c>
      <c r="E129" s="9">
        <f>E130+E131+E132</f>
        <v>36</v>
      </c>
      <c r="F129" s="9">
        <f t="shared" ref="F129:K129" si="58">F130+F131+F132</f>
        <v>188.4</v>
      </c>
      <c r="G129" s="9">
        <f t="shared" si="58"/>
        <v>38.4</v>
      </c>
      <c r="H129" s="9">
        <f t="shared" si="58"/>
        <v>195.2</v>
      </c>
      <c r="I129" s="9">
        <f t="shared" si="58"/>
        <v>195.2</v>
      </c>
      <c r="J129" s="9">
        <f t="shared" si="58"/>
        <v>195.2</v>
      </c>
      <c r="K129" s="9">
        <f t="shared" si="58"/>
        <v>848.40000000000009</v>
      </c>
    </row>
    <row r="130" spans="1:11" ht="18.75" customHeight="1">
      <c r="A130" s="16"/>
      <c r="B130" s="17"/>
      <c r="C130" s="18"/>
      <c r="D130" s="13" t="s">
        <v>15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</row>
    <row r="131" spans="1:11" ht="18.75" customHeight="1">
      <c r="A131" s="16"/>
      <c r="B131" s="17"/>
      <c r="C131" s="18"/>
      <c r="D131" s="13" t="s">
        <v>16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</row>
    <row r="132" spans="1:11" ht="18.75" customHeight="1">
      <c r="A132" s="16"/>
      <c r="B132" s="17"/>
      <c r="C132" s="18"/>
      <c r="D132" s="13" t="s">
        <v>17</v>
      </c>
      <c r="E132" s="9">
        <v>36</v>
      </c>
      <c r="F132" s="9">
        <v>188.4</v>
      </c>
      <c r="G132" s="9">
        <v>38.4</v>
      </c>
      <c r="H132" s="9">
        <v>195.2</v>
      </c>
      <c r="I132" s="9">
        <v>195.2</v>
      </c>
      <c r="J132" s="9">
        <v>195.2</v>
      </c>
      <c r="K132" s="9">
        <f>E132+F132+G132+H132+I132+J132</f>
        <v>848.40000000000009</v>
      </c>
    </row>
    <row r="133" spans="1:11" ht="18.75" customHeight="1">
      <c r="A133" s="16"/>
      <c r="B133" s="17"/>
      <c r="C133" s="18"/>
      <c r="D133" s="13" t="s">
        <v>18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</row>
    <row r="134" spans="1:11" ht="18.75" customHeight="1">
      <c r="A134" s="15" t="s">
        <v>65</v>
      </c>
      <c r="B134" s="19" t="s">
        <v>34</v>
      </c>
      <c r="C134" s="18" t="s">
        <v>14</v>
      </c>
      <c r="D134" s="13" t="s">
        <v>11</v>
      </c>
      <c r="E134" s="9">
        <f>E135+E136+E137+E138</f>
        <v>233.5</v>
      </c>
      <c r="F134" s="9">
        <f t="shared" ref="F134:J134" si="59">F135+F136+F137+F138</f>
        <v>1495.4</v>
      </c>
      <c r="G134" s="9">
        <f t="shared" si="59"/>
        <v>607.9</v>
      </c>
      <c r="H134" s="9">
        <f t="shared" si="59"/>
        <v>1294.7</v>
      </c>
      <c r="I134" s="9">
        <f t="shared" si="59"/>
        <v>1294.7</v>
      </c>
      <c r="J134" s="9">
        <f t="shared" si="59"/>
        <v>1294.7</v>
      </c>
      <c r="K134" s="9">
        <f>E134+F134+G134+H134+I134+J134</f>
        <v>6220.9</v>
      </c>
    </row>
    <row r="135" spans="1:11" ht="18.75" customHeight="1">
      <c r="A135" s="16"/>
      <c r="B135" s="19"/>
      <c r="C135" s="18"/>
      <c r="D135" s="13" t="s">
        <v>15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</row>
    <row r="136" spans="1:11" ht="18.75" customHeight="1">
      <c r="A136" s="16"/>
      <c r="B136" s="19"/>
      <c r="C136" s="18"/>
      <c r="D136" s="13" t="s">
        <v>16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</row>
    <row r="137" spans="1:11" ht="18.75" customHeight="1">
      <c r="A137" s="16"/>
      <c r="B137" s="19"/>
      <c r="C137" s="18"/>
      <c r="D137" s="13" t="s">
        <v>17</v>
      </c>
      <c r="E137" s="9">
        <v>233.5</v>
      </c>
      <c r="F137" s="9">
        <v>1495.4</v>
      </c>
      <c r="G137" s="9">
        <v>607.9</v>
      </c>
      <c r="H137" s="9">
        <v>1294.7</v>
      </c>
      <c r="I137" s="9">
        <v>1294.7</v>
      </c>
      <c r="J137" s="9">
        <v>1294.7</v>
      </c>
      <c r="K137" s="9">
        <f>E137+F137+G137+H137+I137+J137</f>
        <v>6220.9</v>
      </c>
    </row>
    <row r="138" spans="1:11" ht="18.75" customHeight="1">
      <c r="A138" s="16"/>
      <c r="B138" s="19"/>
      <c r="C138" s="18"/>
      <c r="D138" s="13" t="s">
        <v>18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</row>
    <row r="139" spans="1:11" ht="18.75" customHeight="1">
      <c r="A139" s="15" t="s">
        <v>66</v>
      </c>
      <c r="B139" s="17" t="s">
        <v>45</v>
      </c>
      <c r="C139" s="18" t="s">
        <v>14</v>
      </c>
      <c r="D139" s="13" t="s">
        <v>11</v>
      </c>
      <c r="E139" s="9">
        <f>E140+E141+E142+E143</f>
        <v>0</v>
      </c>
      <c r="F139" s="9">
        <f t="shared" ref="F139:J139" si="60">F140+F141+F142+F143</f>
        <v>0</v>
      </c>
      <c r="G139" s="9">
        <f t="shared" si="60"/>
        <v>1117.54</v>
      </c>
      <c r="H139" s="9">
        <f t="shared" si="60"/>
        <v>1000</v>
      </c>
      <c r="I139" s="9">
        <f t="shared" si="60"/>
        <v>1000</v>
      </c>
      <c r="J139" s="9">
        <f t="shared" si="60"/>
        <v>1000</v>
      </c>
      <c r="K139" s="9">
        <f>E139+F139+G139+H139+I139+J139</f>
        <v>4117.54</v>
      </c>
    </row>
    <row r="140" spans="1:11" ht="18.75" customHeight="1">
      <c r="A140" s="16"/>
      <c r="B140" s="17"/>
      <c r="C140" s="18"/>
      <c r="D140" s="13" t="s">
        <v>15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f t="shared" ref="K140:K143" si="61">E140+F140+G140+H140+I140+J140</f>
        <v>0</v>
      </c>
    </row>
    <row r="141" spans="1:11" ht="18.75" customHeight="1">
      <c r="A141" s="16"/>
      <c r="B141" s="17"/>
      <c r="C141" s="18"/>
      <c r="D141" s="13" t="s">
        <v>16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f t="shared" si="61"/>
        <v>0</v>
      </c>
    </row>
    <row r="142" spans="1:11" ht="18.75" customHeight="1">
      <c r="A142" s="16"/>
      <c r="B142" s="17"/>
      <c r="C142" s="18"/>
      <c r="D142" s="13" t="s">
        <v>17</v>
      </c>
      <c r="E142" s="9">
        <v>0</v>
      </c>
      <c r="F142" s="9">
        <v>0</v>
      </c>
      <c r="G142" s="9">
        <f>1362.4-244.86</f>
        <v>1117.54</v>
      </c>
      <c r="H142" s="9">
        <v>1000</v>
      </c>
      <c r="I142" s="9">
        <v>1000</v>
      </c>
      <c r="J142" s="9">
        <v>1000</v>
      </c>
      <c r="K142" s="9">
        <f t="shared" si="61"/>
        <v>4117.54</v>
      </c>
    </row>
    <row r="143" spans="1:11" ht="18.75" customHeight="1">
      <c r="A143" s="16"/>
      <c r="B143" s="17"/>
      <c r="C143" s="18"/>
      <c r="D143" s="13" t="s">
        <v>18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f t="shared" si="61"/>
        <v>0</v>
      </c>
    </row>
    <row r="144" spans="1:11" ht="18.75" customHeight="1">
      <c r="A144" s="17"/>
      <c r="B144" s="17" t="s">
        <v>35</v>
      </c>
      <c r="C144" s="18" t="s">
        <v>14</v>
      </c>
      <c r="D144" s="13" t="s">
        <v>11</v>
      </c>
      <c r="E144" s="9">
        <f>E145+E146+E147+E148</f>
        <v>269.5</v>
      </c>
      <c r="F144" s="9">
        <f t="shared" ref="F144:J144" si="62">F145+F146+F147+F148</f>
        <v>1683.8000000000002</v>
      </c>
      <c r="G144" s="9">
        <f t="shared" si="62"/>
        <v>1763.84</v>
      </c>
      <c r="H144" s="9">
        <f t="shared" si="62"/>
        <v>2489.9</v>
      </c>
      <c r="I144" s="9">
        <f t="shared" si="62"/>
        <v>2489.9</v>
      </c>
      <c r="J144" s="9">
        <f t="shared" si="62"/>
        <v>2489.9</v>
      </c>
      <c r="K144" s="9">
        <f>E144+F144+G144+H144+I144+J144</f>
        <v>11186.84</v>
      </c>
    </row>
    <row r="145" spans="1:11" ht="18.75" customHeight="1">
      <c r="A145" s="17"/>
      <c r="B145" s="17"/>
      <c r="C145" s="18"/>
      <c r="D145" s="13" t="s">
        <v>15</v>
      </c>
      <c r="E145" s="9">
        <f t="shared" ref="E145:J148" si="63">E130+E135+E140</f>
        <v>0</v>
      </c>
      <c r="F145" s="9">
        <f t="shared" si="63"/>
        <v>0</v>
      </c>
      <c r="G145" s="9">
        <f t="shared" si="63"/>
        <v>0</v>
      </c>
      <c r="H145" s="9">
        <f t="shared" si="63"/>
        <v>0</v>
      </c>
      <c r="I145" s="9">
        <f t="shared" si="63"/>
        <v>0</v>
      </c>
      <c r="J145" s="9">
        <f t="shared" si="63"/>
        <v>0</v>
      </c>
      <c r="K145" s="9">
        <v>0</v>
      </c>
    </row>
    <row r="146" spans="1:11" ht="18.75" customHeight="1">
      <c r="A146" s="17"/>
      <c r="B146" s="17"/>
      <c r="C146" s="18"/>
      <c r="D146" s="13" t="s">
        <v>16</v>
      </c>
      <c r="E146" s="9">
        <f t="shared" si="63"/>
        <v>0</v>
      </c>
      <c r="F146" s="9">
        <f t="shared" si="63"/>
        <v>0</v>
      </c>
      <c r="G146" s="9">
        <f t="shared" si="63"/>
        <v>0</v>
      </c>
      <c r="H146" s="9">
        <f t="shared" si="63"/>
        <v>0</v>
      </c>
      <c r="I146" s="9">
        <f t="shared" si="63"/>
        <v>0</v>
      </c>
      <c r="J146" s="9">
        <f t="shared" si="63"/>
        <v>0</v>
      </c>
      <c r="K146" s="9">
        <v>0</v>
      </c>
    </row>
    <row r="147" spans="1:11" ht="18.75" customHeight="1">
      <c r="A147" s="17"/>
      <c r="B147" s="17"/>
      <c r="C147" s="18"/>
      <c r="D147" s="13" t="s">
        <v>17</v>
      </c>
      <c r="E147" s="9">
        <f t="shared" si="63"/>
        <v>269.5</v>
      </c>
      <c r="F147" s="9">
        <f t="shared" si="63"/>
        <v>1683.8000000000002</v>
      </c>
      <c r="G147" s="9">
        <f t="shared" si="63"/>
        <v>1763.84</v>
      </c>
      <c r="H147" s="9">
        <f t="shared" si="63"/>
        <v>2489.9</v>
      </c>
      <c r="I147" s="9">
        <f t="shared" si="63"/>
        <v>2489.9</v>
      </c>
      <c r="J147" s="9">
        <f t="shared" si="63"/>
        <v>2489.9</v>
      </c>
      <c r="K147" s="9">
        <f>E147+F147+G147+H147+I147+J147</f>
        <v>11186.84</v>
      </c>
    </row>
    <row r="148" spans="1:11" ht="18.75" customHeight="1">
      <c r="A148" s="17"/>
      <c r="B148" s="17"/>
      <c r="C148" s="18"/>
      <c r="D148" s="13" t="s">
        <v>18</v>
      </c>
      <c r="E148" s="9">
        <f t="shared" si="63"/>
        <v>0</v>
      </c>
      <c r="F148" s="9">
        <f t="shared" si="63"/>
        <v>0</v>
      </c>
      <c r="G148" s="9">
        <f t="shared" si="63"/>
        <v>0</v>
      </c>
      <c r="H148" s="9">
        <f t="shared" si="63"/>
        <v>0</v>
      </c>
      <c r="I148" s="9">
        <f t="shared" si="63"/>
        <v>0</v>
      </c>
      <c r="J148" s="9">
        <f t="shared" si="63"/>
        <v>0</v>
      </c>
      <c r="K148" s="9">
        <v>0</v>
      </c>
    </row>
    <row r="149" spans="1:11" ht="18.75" customHeight="1">
      <c r="A149" s="17"/>
      <c r="B149" s="17"/>
      <c r="C149" s="18" t="s">
        <v>21</v>
      </c>
      <c r="D149" s="13" t="s">
        <v>11</v>
      </c>
      <c r="E149" s="9">
        <f>E144</f>
        <v>269.5</v>
      </c>
      <c r="F149" s="9">
        <f t="shared" ref="F149:J149" si="64">F144</f>
        <v>1683.8000000000002</v>
      </c>
      <c r="G149" s="9">
        <f t="shared" si="64"/>
        <v>1763.84</v>
      </c>
      <c r="H149" s="9">
        <f t="shared" si="64"/>
        <v>2489.9</v>
      </c>
      <c r="I149" s="9">
        <f t="shared" si="64"/>
        <v>2489.9</v>
      </c>
      <c r="J149" s="9">
        <f t="shared" si="64"/>
        <v>2489.9</v>
      </c>
      <c r="K149" s="9">
        <f>E149+F149+G149+H149+I149+J149</f>
        <v>11186.84</v>
      </c>
    </row>
    <row r="150" spans="1:11" ht="18.75" customHeight="1">
      <c r="A150" s="17"/>
      <c r="B150" s="17"/>
      <c r="C150" s="18"/>
      <c r="D150" s="13" t="s">
        <v>15</v>
      </c>
      <c r="E150" s="9">
        <f>E145</f>
        <v>0</v>
      </c>
      <c r="F150" s="9">
        <f t="shared" ref="F150:J150" si="65">F145</f>
        <v>0</v>
      </c>
      <c r="G150" s="9">
        <f t="shared" si="65"/>
        <v>0</v>
      </c>
      <c r="H150" s="9">
        <f t="shared" si="65"/>
        <v>0</v>
      </c>
      <c r="I150" s="9">
        <f t="shared" si="65"/>
        <v>0</v>
      </c>
      <c r="J150" s="9">
        <f t="shared" si="65"/>
        <v>0</v>
      </c>
      <c r="K150" s="9">
        <f t="shared" ref="K150:K153" si="66">E150+F150+G150+H150+I150+J150</f>
        <v>0</v>
      </c>
    </row>
    <row r="151" spans="1:11" ht="18.75" customHeight="1">
      <c r="A151" s="17"/>
      <c r="B151" s="17"/>
      <c r="C151" s="18"/>
      <c r="D151" s="13" t="s">
        <v>16</v>
      </c>
      <c r="E151" s="9">
        <f t="shared" ref="E151:J153" si="67">E146</f>
        <v>0</v>
      </c>
      <c r="F151" s="9">
        <f t="shared" si="67"/>
        <v>0</v>
      </c>
      <c r="G151" s="9">
        <f t="shared" si="67"/>
        <v>0</v>
      </c>
      <c r="H151" s="9">
        <f t="shared" si="67"/>
        <v>0</v>
      </c>
      <c r="I151" s="9">
        <f t="shared" si="67"/>
        <v>0</v>
      </c>
      <c r="J151" s="9">
        <f t="shared" si="67"/>
        <v>0</v>
      </c>
      <c r="K151" s="9">
        <f t="shared" si="66"/>
        <v>0</v>
      </c>
    </row>
    <row r="152" spans="1:11" ht="18.75" customHeight="1">
      <c r="A152" s="17"/>
      <c r="B152" s="17"/>
      <c r="C152" s="18"/>
      <c r="D152" s="13" t="s">
        <v>17</v>
      </c>
      <c r="E152" s="9">
        <f t="shared" si="67"/>
        <v>269.5</v>
      </c>
      <c r="F152" s="9">
        <f t="shared" si="67"/>
        <v>1683.8000000000002</v>
      </c>
      <c r="G152" s="9">
        <f t="shared" si="67"/>
        <v>1763.84</v>
      </c>
      <c r="H152" s="9">
        <f t="shared" si="67"/>
        <v>2489.9</v>
      </c>
      <c r="I152" s="9">
        <f t="shared" si="67"/>
        <v>2489.9</v>
      </c>
      <c r="J152" s="9">
        <f t="shared" si="67"/>
        <v>2489.9</v>
      </c>
      <c r="K152" s="9">
        <f>E152+F152+G152+H152+I152+J152</f>
        <v>11186.84</v>
      </c>
    </row>
    <row r="153" spans="1:11" ht="18.75" customHeight="1">
      <c r="A153" s="17"/>
      <c r="B153" s="17"/>
      <c r="C153" s="18"/>
      <c r="D153" s="13" t="s">
        <v>18</v>
      </c>
      <c r="E153" s="9">
        <f t="shared" si="67"/>
        <v>0</v>
      </c>
      <c r="F153" s="9">
        <f t="shared" si="67"/>
        <v>0</v>
      </c>
      <c r="G153" s="9">
        <f t="shared" si="67"/>
        <v>0</v>
      </c>
      <c r="H153" s="9">
        <f t="shared" si="67"/>
        <v>0</v>
      </c>
      <c r="I153" s="9">
        <f t="shared" si="67"/>
        <v>0</v>
      </c>
      <c r="J153" s="9">
        <f t="shared" si="67"/>
        <v>0</v>
      </c>
      <c r="K153" s="9">
        <f t="shared" si="66"/>
        <v>0</v>
      </c>
    </row>
    <row r="154" spans="1:11" ht="18.75" customHeight="1">
      <c r="A154" s="18" t="s">
        <v>36</v>
      </c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ht="18.75" customHeight="1">
      <c r="A155" s="15" t="s">
        <v>67</v>
      </c>
      <c r="B155" s="17" t="s">
        <v>37</v>
      </c>
      <c r="C155" s="18" t="s">
        <v>14</v>
      </c>
      <c r="D155" s="13" t="s">
        <v>11</v>
      </c>
      <c r="E155" s="9">
        <f>E156+E157+E158+E159</f>
        <v>285</v>
      </c>
      <c r="F155" s="9">
        <f t="shared" ref="F155:K155" si="68">F156+F157+F158+F159</f>
        <v>292</v>
      </c>
      <c r="G155" s="9">
        <f t="shared" si="68"/>
        <v>265.7</v>
      </c>
      <c r="H155" s="9">
        <f t="shared" si="68"/>
        <v>455</v>
      </c>
      <c r="I155" s="9">
        <f t="shared" si="68"/>
        <v>480</v>
      </c>
      <c r="J155" s="9">
        <f t="shared" si="68"/>
        <v>480</v>
      </c>
      <c r="K155" s="9">
        <f t="shared" si="68"/>
        <v>2257.6999999999998</v>
      </c>
    </row>
    <row r="156" spans="1:11" ht="18.75" customHeight="1">
      <c r="A156" s="16"/>
      <c r="B156" s="17"/>
      <c r="C156" s="18"/>
      <c r="D156" s="13" t="s">
        <v>15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f t="shared" ref="K156:K159" si="69">E156+F156+G156+H156+I156+J156</f>
        <v>0</v>
      </c>
    </row>
    <row r="157" spans="1:11" ht="18.75" customHeight="1">
      <c r="A157" s="16"/>
      <c r="B157" s="17"/>
      <c r="C157" s="18"/>
      <c r="D157" s="13" t="s">
        <v>16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f t="shared" si="69"/>
        <v>0</v>
      </c>
    </row>
    <row r="158" spans="1:11" ht="18.75" customHeight="1">
      <c r="A158" s="16"/>
      <c r="B158" s="17"/>
      <c r="C158" s="18"/>
      <c r="D158" s="13" t="s">
        <v>17</v>
      </c>
      <c r="E158" s="9">
        <v>285</v>
      </c>
      <c r="F158" s="9">
        <v>292</v>
      </c>
      <c r="G158" s="9">
        <v>265.7</v>
      </c>
      <c r="H158" s="9">
        <v>455</v>
      </c>
      <c r="I158" s="9">
        <v>480</v>
      </c>
      <c r="J158" s="9">
        <v>480</v>
      </c>
      <c r="K158" s="9">
        <f t="shared" si="69"/>
        <v>2257.6999999999998</v>
      </c>
    </row>
    <row r="159" spans="1:11" ht="18.75" customHeight="1">
      <c r="A159" s="16"/>
      <c r="B159" s="17"/>
      <c r="C159" s="18"/>
      <c r="D159" s="13" t="s">
        <v>18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f t="shared" si="69"/>
        <v>0</v>
      </c>
    </row>
    <row r="160" spans="1:11" ht="18.75" customHeight="1">
      <c r="A160" s="15" t="s">
        <v>68</v>
      </c>
      <c r="B160" s="17" t="s">
        <v>38</v>
      </c>
      <c r="C160" s="18" t="s">
        <v>14</v>
      </c>
      <c r="D160" s="13" t="s">
        <v>11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</row>
    <row r="161" spans="1:14" ht="18.75" customHeight="1">
      <c r="A161" s="16"/>
      <c r="B161" s="17"/>
      <c r="C161" s="18"/>
      <c r="D161" s="13" t="s">
        <v>15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</row>
    <row r="162" spans="1:14" ht="18.75" customHeight="1">
      <c r="A162" s="16"/>
      <c r="B162" s="17"/>
      <c r="C162" s="18"/>
      <c r="D162" s="13" t="s">
        <v>16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</row>
    <row r="163" spans="1:14" ht="18.75" customHeight="1">
      <c r="A163" s="16"/>
      <c r="B163" s="17"/>
      <c r="C163" s="18"/>
      <c r="D163" s="13" t="s">
        <v>17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</row>
    <row r="164" spans="1:14" ht="18.75" customHeight="1">
      <c r="A164" s="16"/>
      <c r="B164" s="17"/>
      <c r="C164" s="18"/>
      <c r="D164" s="13" t="s">
        <v>18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</row>
    <row r="165" spans="1:14" ht="18.75" customHeight="1">
      <c r="A165" s="17"/>
      <c r="B165" s="17" t="s">
        <v>39</v>
      </c>
      <c r="C165" s="18" t="s">
        <v>14</v>
      </c>
      <c r="D165" s="13" t="s">
        <v>11</v>
      </c>
      <c r="E165" s="9">
        <f>E166+E167+E168+E169</f>
        <v>285</v>
      </c>
      <c r="F165" s="9">
        <f t="shared" ref="F165:K165" si="70">F166+F167+F168+F169</f>
        <v>292</v>
      </c>
      <c r="G165" s="9">
        <f t="shared" si="70"/>
        <v>265.7</v>
      </c>
      <c r="H165" s="9">
        <f t="shared" si="70"/>
        <v>455</v>
      </c>
      <c r="I165" s="9">
        <f t="shared" si="70"/>
        <v>480</v>
      </c>
      <c r="J165" s="9">
        <f t="shared" si="70"/>
        <v>480</v>
      </c>
      <c r="K165" s="9">
        <f t="shared" si="70"/>
        <v>2257.6999999999998</v>
      </c>
    </row>
    <row r="166" spans="1:14" ht="18.75" customHeight="1">
      <c r="A166" s="17"/>
      <c r="B166" s="17"/>
      <c r="C166" s="18"/>
      <c r="D166" s="13" t="s">
        <v>15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f t="shared" ref="K166:K169" si="71">E166+F166+G166+H166+I166+J166</f>
        <v>0</v>
      </c>
    </row>
    <row r="167" spans="1:14" ht="18.75" customHeight="1">
      <c r="A167" s="17"/>
      <c r="B167" s="17"/>
      <c r="C167" s="18"/>
      <c r="D167" s="13" t="s">
        <v>16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f t="shared" si="71"/>
        <v>0</v>
      </c>
    </row>
    <row r="168" spans="1:14" ht="18.75" customHeight="1">
      <c r="A168" s="17"/>
      <c r="B168" s="17"/>
      <c r="C168" s="18"/>
      <c r="D168" s="13" t="s">
        <v>17</v>
      </c>
      <c r="E168" s="9">
        <f>E158</f>
        <v>285</v>
      </c>
      <c r="F168" s="9">
        <f t="shared" ref="F168:J168" si="72">F158</f>
        <v>292</v>
      </c>
      <c r="G168" s="9">
        <f t="shared" si="72"/>
        <v>265.7</v>
      </c>
      <c r="H168" s="9">
        <f t="shared" si="72"/>
        <v>455</v>
      </c>
      <c r="I168" s="9">
        <v>480</v>
      </c>
      <c r="J168" s="9">
        <f t="shared" si="72"/>
        <v>480</v>
      </c>
      <c r="K168" s="9">
        <f>E168+F168+G168+H168+I168+J168</f>
        <v>2257.6999999999998</v>
      </c>
    </row>
    <row r="169" spans="1:14" ht="18.75" customHeight="1">
      <c r="A169" s="17"/>
      <c r="B169" s="17"/>
      <c r="C169" s="18"/>
      <c r="D169" s="13" t="s">
        <v>18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f t="shared" si="71"/>
        <v>0</v>
      </c>
    </row>
    <row r="170" spans="1:14" ht="18.75" customHeight="1">
      <c r="A170" s="17"/>
      <c r="B170" s="17"/>
      <c r="C170" s="18" t="s">
        <v>21</v>
      </c>
      <c r="D170" s="13" t="s">
        <v>11</v>
      </c>
      <c r="E170" s="9">
        <f>E171+E172+E173+E174</f>
        <v>285</v>
      </c>
      <c r="F170" s="9">
        <f t="shared" ref="F170:J170" si="73">F171+F172+F173+F174</f>
        <v>292</v>
      </c>
      <c r="G170" s="9">
        <f t="shared" si="73"/>
        <v>265.7</v>
      </c>
      <c r="H170" s="9">
        <f t="shared" si="73"/>
        <v>455</v>
      </c>
      <c r="I170" s="9">
        <f t="shared" si="73"/>
        <v>480</v>
      </c>
      <c r="J170" s="9">
        <f t="shared" si="73"/>
        <v>480</v>
      </c>
      <c r="K170" s="9">
        <f>K171+K172+K173+K174</f>
        <v>2257.6999999999998</v>
      </c>
      <c r="N170" s="4"/>
    </row>
    <row r="171" spans="1:14" ht="18.75" customHeight="1">
      <c r="A171" s="17"/>
      <c r="B171" s="17"/>
      <c r="C171" s="18"/>
      <c r="D171" s="13" t="s">
        <v>15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f t="shared" ref="K171:K174" si="74">E171+F171+G171+H171+I171+J171</f>
        <v>0</v>
      </c>
    </row>
    <row r="172" spans="1:14" ht="18.75" customHeight="1">
      <c r="A172" s="17"/>
      <c r="B172" s="17"/>
      <c r="C172" s="18"/>
      <c r="D172" s="13" t="s">
        <v>16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f t="shared" si="74"/>
        <v>0</v>
      </c>
    </row>
    <row r="173" spans="1:14" ht="18.75" customHeight="1">
      <c r="A173" s="17"/>
      <c r="B173" s="17"/>
      <c r="C173" s="18"/>
      <c r="D173" s="13" t="s">
        <v>17</v>
      </c>
      <c r="E173" s="9">
        <f>E168</f>
        <v>285</v>
      </c>
      <c r="F173" s="9">
        <f t="shared" ref="F173:J173" si="75">F168</f>
        <v>292</v>
      </c>
      <c r="G173" s="9">
        <f t="shared" si="75"/>
        <v>265.7</v>
      </c>
      <c r="H173" s="9">
        <f t="shared" si="75"/>
        <v>455</v>
      </c>
      <c r="I173" s="9">
        <f t="shared" si="75"/>
        <v>480</v>
      </c>
      <c r="J173" s="9">
        <f t="shared" si="75"/>
        <v>480</v>
      </c>
      <c r="K173" s="9">
        <f>E173+F173+G173+H173+I173+J173</f>
        <v>2257.6999999999998</v>
      </c>
    </row>
    <row r="174" spans="1:14" ht="18.75" customHeight="1">
      <c r="A174" s="17"/>
      <c r="B174" s="17"/>
      <c r="C174" s="18"/>
      <c r="D174" s="13" t="s">
        <v>18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f t="shared" si="74"/>
        <v>0</v>
      </c>
    </row>
    <row r="175" spans="1:14" ht="18.75" customHeight="1">
      <c r="A175" s="18" t="s">
        <v>42</v>
      </c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4" ht="18.75" customHeight="1">
      <c r="A176" s="15" t="s">
        <v>69</v>
      </c>
      <c r="B176" s="19" t="s">
        <v>43</v>
      </c>
      <c r="C176" s="18" t="s">
        <v>14</v>
      </c>
      <c r="D176" s="13" t="s">
        <v>11</v>
      </c>
      <c r="E176" s="9">
        <f>E177+E178+E179+E180</f>
        <v>0</v>
      </c>
      <c r="F176" s="9">
        <f t="shared" ref="F176" si="76">F177+F178+F179+F180</f>
        <v>0</v>
      </c>
      <c r="G176" s="9">
        <f t="shared" ref="G176" si="77">G177+G178+G179+G180</f>
        <v>27556.7</v>
      </c>
      <c r="H176" s="9">
        <f t="shared" ref="H176" si="78">H177+H178+H179+H180</f>
        <v>28855.4</v>
      </c>
      <c r="I176" s="9">
        <f t="shared" ref="I176" si="79">I177+I178+I179+I180</f>
        <v>28855.4</v>
      </c>
      <c r="J176" s="9">
        <f t="shared" ref="J176" si="80">J177+J178+J179+J180</f>
        <v>28855.4</v>
      </c>
      <c r="K176" s="9">
        <f>E176+F176+G176+H176+I176+J176</f>
        <v>114122.9</v>
      </c>
    </row>
    <row r="177" spans="1:15" ht="18.75" customHeight="1">
      <c r="A177" s="16"/>
      <c r="B177" s="19"/>
      <c r="C177" s="18"/>
      <c r="D177" s="13" t="s">
        <v>15</v>
      </c>
      <c r="E177" s="9">
        <v>0</v>
      </c>
      <c r="F177" s="9">
        <v>0</v>
      </c>
      <c r="G177" s="9">
        <v>525</v>
      </c>
      <c r="H177" s="9">
        <v>0</v>
      </c>
      <c r="I177" s="9">
        <v>0</v>
      </c>
      <c r="J177" s="9">
        <v>0</v>
      </c>
      <c r="K177" s="9">
        <f t="shared" ref="K177:K180" si="81">E177+F177+G177+H177+I177+J177</f>
        <v>525</v>
      </c>
    </row>
    <row r="178" spans="1:15" ht="18.75" customHeight="1">
      <c r="A178" s="16"/>
      <c r="B178" s="19"/>
      <c r="C178" s="18"/>
      <c r="D178" s="13" t="s">
        <v>16</v>
      </c>
      <c r="E178" s="9">
        <v>0</v>
      </c>
      <c r="F178" s="9">
        <v>0</v>
      </c>
      <c r="G178" s="9">
        <v>11962.5</v>
      </c>
      <c r="H178" s="9">
        <v>15081</v>
      </c>
      <c r="I178" s="9">
        <v>15081</v>
      </c>
      <c r="J178" s="9">
        <v>15081</v>
      </c>
      <c r="K178" s="9">
        <f t="shared" si="81"/>
        <v>57205.5</v>
      </c>
    </row>
    <row r="179" spans="1:15" ht="18.75" customHeight="1">
      <c r="A179" s="16"/>
      <c r="B179" s="19"/>
      <c r="C179" s="18"/>
      <c r="D179" s="13" t="s">
        <v>17</v>
      </c>
      <c r="E179" s="9">
        <v>0</v>
      </c>
      <c r="F179" s="9">
        <v>0</v>
      </c>
      <c r="G179" s="9">
        <v>15069.2</v>
      </c>
      <c r="H179" s="9">
        <v>13774.4</v>
      </c>
      <c r="I179" s="9">
        <v>13774.4</v>
      </c>
      <c r="J179" s="9">
        <v>13774.4</v>
      </c>
      <c r="K179" s="9">
        <f t="shared" si="81"/>
        <v>56392.4</v>
      </c>
    </row>
    <row r="180" spans="1:15" ht="18.75" customHeight="1">
      <c r="A180" s="16"/>
      <c r="B180" s="19"/>
      <c r="C180" s="18"/>
      <c r="D180" s="13" t="s">
        <v>18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f t="shared" si="81"/>
        <v>0</v>
      </c>
    </row>
    <row r="181" spans="1:15" ht="18.75" customHeight="1">
      <c r="A181" s="15"/>
      <c r="B181" s="19" t="s">
        <v>44</v>
      </c>
      <c r="C181" s="18" t="s">
        <v>14</v>
      </c>
      <c r="D181" s="13" t="s">
        <v>11</v>
      </c>
      <c r="E181" s="9">
        <f>E182+E183+E184+E185</f>
        <v>0</v>
      </c>
      <c r="F181" s="9">
        <f t="shared" ref="F181:K181" si="82">F182+F183+F184+F185</f>
        <v>0</v>
      </c>
      <c r="G181" s="9">
        <f t="shared" si="82"/>
        <v>27556.7</v>
      </c>
      <c r="H181" s="9">
        <f t="shared" si="82"/>
        <v>28855.4</v>
      </c>
      <c r="I181" s="9">
        <f t="shared" si="82"/>
        <v>28855.4</v>
      </c>
      <c r="J181" s="9">
        <f t="shared" si="82"/>
        <v>28855.4</v>
      </c>
      <c r="K181" s="9">
        <f t="shared" si="82"/>
        <v>113597.9</v>
      </c>
    </row>
    <row r="182" spans="1:15" ht="18.75" customHeight="1">
      <c r="A182" s="16"/>
      <c r="B182" s="19"/>
      <c r="C182" s="18"/>
      <c r="D182" s="13" t="s">
        <v>15</v>
      </c>
      <c r="E182" s="9">
        <v>0</v>
      </c>
      <c r="F182" s="9">
        <v>0</v>
      </c>
      <c r="G182" s="9">
        <f>G177</f>
        <v>525</v>
      </c>
      <c r="H182" s="9">
        <v>0</v>
      </c>
      <c r="I182" s="9">
        <v>0</v>
      </c>
      <c r="J182" s="9">
        <v>0</v>
      </c>
      <c r="K182" s="9">
        <v>0</v>
      </c>
    </row>
    <row r="183" spans="1:15" ht="18.75" customHeight="1">
      <c r="A183" s="16"/>
      <c r="B183" s="19"/>
      <c r="C183" s="18"/>
      <c r="D183" s="13" t="s">
        <v>16</v>
      </c>
      <c r="E183" s="9">
        <v>0</v>
      </c>
      <c r="F183" s="9">
        <v>0</v>
      </c>
      <c r="G183" s="9">
        <f>G178</f>
        <v>11962.5</v>
      </c>
      <c r="H183" s="9">
        <f t="shared" ref="H183:I183" si="83">H178</f>
        <v>15081</v>
      </c>
      <c r="I183" s="9">
        <f t="shared" si="83"/>
        <v>15081</v>
      </c>
      <c r="J183" s="9">
        <f>J178</f>
        <v>15081</v>
      </c>
      <c r="K183" s="9">
        <f>G183+H183+I183+J183</f>
        <v>57205.5</v>
      </c>
    </row>
    <row r="184" spans="1:15" ht="18.75" customHeight="1">
      <c r="A184" s="16"/>
      <c r="B184" s="19"/>
      <c r="C184" s="18"/>
      <c r="D184" s="13" t="s">
        <v>17</v>
      </c>
      <c r="E184" s="9">
        <v>0</v>
      </c>
      <c r="F184" s="9">
        <f t="shared" ref="F184" si="84">F179</f>
        <v>0</v>
      </c>
      <c r="G184" s="9">
        <f>G179</f>
        <v>15069.2</v>
      </c>
      <c r="H184" s="9">
        <f t="shared" ref="H184:I184" si="85">H179</f>
        <v>13774.4</v>
      </c>
      <c r="I184" s="9">
        <f t="shared" si="85"/>
        <v>13774.4</v>
      </c>
      <c r="J184" s="9">
        <f>J179</f>
        <v>13774.4</v>
      </c>
      <c r="K184" s="9">
        <f>G184+H184+I184+J184</f>
        <v>56392.4</v>
      </c>
    </row>
    <row r="185" spans="1:15" ht="18.75" customHeight="1">
      <c r="A185" s="16"/>
      <c r="B185" s="19"/>
      <c r="C185" s="18"/>
      <c r="D185" s="13" t="s">
        <v>18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</row>
    <row r="186" spans="1:15" ht="18.75" customHeight="1">
      <c r="A186" s="18"/>
      <c r="B186" s="19" t="s">
        <v>40</v>
      </c>
      <c r="C186" s="18" t="s">
        <v>14</v>
      </c>
      <c r="D186" s="13" t="s">
        <v>11</v>
      </c>
      <c r="E186" s="9">
        <f>E187+E188+E189+E190</f>
        <v>9743.3000000000011</v>
      </c>
      <c r="F186" s="9">
        <f t="shared" ref="F186:J186" si="86">F187+F188+F189+F190</f>
        <v>13271</v>
      </c>
      <c r="G186" s="9">
        <f t="shared" si="86"/>
        <v>52345.64</v>
      </c>
      <c r="H186" s="9">
        <f t="shared" si="86"/>
        <v>111414.18</v>
      </c>
      <c r="I186" s="9">
        <f t="shared" si="86"/>
        <v>62463.3</v>
      </c>
      <c r="J186" s="9">
        <f t="shared" si="86"/>
        <v>62463.3</v>
      </c>
      <c r="K186" s="9">
        <f>E186+F186+G186+H186+I186+J186</f>
        <v>311700.71999999997</v>
      </c>
      <c r="M186" s="4"/>
      <c r="N186" s="4"/>
    </row>
    <row r="187" spans="1:15" ht="18.75" customHeight="1">
      <c r="A187" s="18"/>
      <c r="B187" s="19"/>
      <c r="C187" s="18"/>
      <c r="D187" s="13" t="s">
        <v>15</v>
      </c>
      <c r="E187" s="9">
        <f t="shared" ref="E187:J190" si="87">E27+E73+E114+E145+E166+E182</f>
        <v>0</v>
      </c>
      <c r="F187" s="9">
        <f t="shared" si="87"/>
        <v>0</v>
      </c>
      <c r="G187" s="9">
        <f t="shared" si="87"/>
        <v>525</v>
      </c>
      <c r="H187" s="9">
        <f t="shared" si="87"/>
        <v>0</v>
      </c>
      <c r="I187" s="9">
        <f t="shared" si="87"/>
        <v>0</v>
      </c>
      <c r="J187" s="9">
        <f t="shared" si="87"/>
        <v>0</v>
      </c>
      <c r="K187" s="9">
        <f>E187+F187+G187+H187+I187+J187</f>
        <v>525</v>
      </c>
    </row>
    <row r="188" spans="1:15" ht="18.75" customHeight="1">
      <c r="A188" s="18"/>
      <c r="B188" s="19"/>
      <c r="C188" s="18"/>
      <c r="D188" s="13" t="s">
        <v>16</v>
      </c>
      <c r="E188" s="9">
        <f t="shared" si="87"/>
        <v>0</v>
      </c>
      <c r="F188" s="9">
        <f t="shared" si="87"/>
        <v>0</v>
      </c>
      <c r="G188" s="9">
        <f t="shared" si="87"/>
        <v>11962.5</v>
      </c>
      <c r="H188" s="9">
        <f t="shared" si="87"/>
        <v>15081</v>
      </c>
      <c r="I188" s="9">
        <f t="shared" si="87"/>
        <v>15081</v>
      </c>
      <c r="J188" s="9">
        <f t="shared" si="87"/>
        <v>15081</v>
      </c>
      <c r="K188" s="9">
        <f t="shared" ref="K188:K190" si="88">E188+F188+G188+H188+I188+J188</f>
        <v>57205.5</v>
      </c>
    </row>
    <row r="189" spans="1:15" ht="18.75" customHeight="1">
      <c r="A189" s="18"/>
      <c r="B189" s="19"/>
      <c r="C189" s="18"/>
      <c r="D189" s="13" t="s">
        <v>17</v>
      </c>
      <c r="E189" s="9">
        <f t="shared" si="87"/>
        <v>9743.3000000000011</v>
      </c>
      <c r="F189" s="9">
        <f t="shared" si="87"/>
        <v>13271</v>
      </c>
      <c r="G189" s="9">
        <f t="shared" si="87"/>
        <v>39858.14</v>
      </c>
      <c r="H189" s="9">
        <f t="shared" si="87"/>
        <v>96333.18</v>
      </c>
      <c r="I189" s="9">
        <f t="shared" si="87"/>
        <v>47382.3</v>
      </c>
      <c r="J189" s="9">
        <f t="shared" si="87"/>
        <v>47382.3</v>
      </c>
      <c r="K189" s="9">
        <f t="shared" si="88"/>
        <v>253970.21999999997</v>
      </c>
    </row>
    <row r="190" spans="1:15" ht="18.75" customHeight="1">
      <c r="A190" s="18"/>
      <c r="B190" s="19"/>
      <c r="C190" s="18"/>
      <c r="D190" s="13" t="s">
        <v>18</v>
      </c>
      <c r="E190" s="9">
        <f t="shared" si="87"/>
        <v>0</v>
      </c>
      <c r="F190" s="9">
        <f t="shared" si="87"/>
        <v>0</v>
      </c>
      <c r="G190" s="9">
        <f t="shared" si="87"/>
        <v>0</v>
      </c>
      <c r="H190" s="9">
        <f t="shared" si="87"/>
        <v>0</v>
      </c>
      <c r="I190" s="9">
        <f t="shared" si="87"/>
        <v>0</v>
      </c>
      <c r="J190" s="9">
        <f t="shared" si="87"/>
        <v>0</v>
      </c>
      <c r="K190" s="9">
        <f t="shared" si="88"/>
        <v>0</v>
      </c>
      <c r="O190" s="2"/>
    </row>
    <row r="191" spans="1:15" ht="18.75" customHeight="1">
      <c r="A191" s="18"/>
      <c r="B191" s="19"/>
      <c r="C191" s="18" t="s">
        <v>24</v>
      </c>
      <c r="D191" s="13" t="s">
        <v>11</v>
      </c>
      <c r="E191" s="9">
        <f>E192+E193+E194+E195</f>
        <v>472.3</v>
      </c>
      <c r="F191" s="9">
        <f t="shared" ref="F191:J191" si="89">F192+F193+F194+F195</f>
        <v>444.1</v>
      </c>
      <c r="G191" s="9">
        <f t="shared" si="89"/>
        <v>0</v>
      </c>
      <c r="H191" s="9">
        <f t="shared" si="89"/>
        <v>0</v>
      </c>
      <c r="I191" s="9">
        <f t="shared" si="89"/>
        <v>0</v>
      </c>
      <c r="J191" s="9">
        <f t="shared" si="89"/>
        <v>0</v>
      </c>
      <c r="K191" s="9">
        <f>K192+K193+K194+K195</f>
        <v>916.40000000000009</v>
      </c>
    </row>
    <row r="192" spans="1:15" ht="18.75" customHeight="1">
      <c r="A192" s="18"/>
      <c r="B192" s="19"/>
      <c r="C192" s="18"/>
      <c r="D192" s="13" t="s">
        <v>15</v>
      </c>
      <c r="E192" s="9">
        <f t="shared" ref="E192:J192" si="90">E32+E78+E119+E150+E171+E187</f>
        <v>0</v>
      </c>
      <c r="F192" s="9">
        <f t="shared" si="90"/>
        <v>0</v>
      </c>
      <c r="G192" s="9">
        <f>G82+G118</f>
        <v>0</v>
      </c>
      <c r="H192" s="9">
        <f t="shared" si="90"/>
        <v>0</v>
      </c>
      <c r="I192" s="9">
        <f t="shared" si="90"/>
        <v>0</v>
      </c>
      <c r="J192" s="9">
        <f t="shared" si="90"/>
        <v>0</v>
      </c>
      <c r="K192" s="9">
        <f t="shared" ref="K192:K194" si="91">E192+F192+G192+H192+I192+J192</f>
        <v>0</v>
      </c>
    </row>
    <row r="193" spans="1:15" ht="18.75" customHeight="1">
      <c r="A193" s="18"/>
      <c r="B193" s="19"/>
      <c r="C193" s="18"/>
      <c r="D193" s="13" t="s">
        <v>16</v>
      </c>
      <c r="E193" s="9">
        <f>E84+E120</f>
        <v>472.3</v>
      </c>
      <c r="F193" s="9">
        <f t="shared" ref="F193:J195" si="92">F84+F120</f>
        <v>399.6</v>
      </c>
      <c r="G193" s="9">
        <f t="shared" si="92"/>
        <v>0</v>
      </c>
      <c r="H193" s="9">
        <f t="shared" si="92"/>
        <v>0</v>
      </c>
      <c r="I193" s="9">
        <f t="shared" si="92"/>
        <v>0</v>
      </c>
      <c r="J193" s="9">
        <f t="shared" si="92"/>
        <v>0</v>
      </c>
      <c r="K193" s="9">
        <f t="shared" si="91"/>
        <v>871.90000000000009</v>
      </c>
    </row>
    <row r="194" spans="1:15" ht="18.75" customHeight="1">
      <c r="A194" s="18"/>
      <c r="B194" s="19"/>
      <c r="C194" s="18"/>
      <c r="D194" s="13" t="s">
        <v>17</v>
      </c>
      <c r="E194" s="9">
        <f>E85+E121</f>
        <v>0</v>
      </c>
      <c r="F194" s="9">
        <f t="shared" si="92"/>
        <v>44.5</v>
      </c>
      <c r="G194" s="9">
        <f t="shared" si="92"/>
        <v>0</v>
      </c>
      <c r="H194" s="9">
        <f t="shared" si="92"/>
        <v>0</v>
      </c>
      <c r="I194" s="9">
        <f t="shared" si="92"/>
        <v>0</v>
      </c>
      <c r="J194" s="9">
        <f t="shared" si="92"/>
        <v>0</v>
      </c>
      <c r="K194" s="9">
        <f t="shared" si="91"/>
        <v>44.5</v>
      </c>
    </row>
    <row r="195" spans="1:15" ht="18.75" customHeight="1">
      <c r="A195" s="18"/>
      <c r="B195" s="19"/>
      <c r="C195" s="18"/>
      <c r="D195" s="13" t="s">
        <v>18</v>
      </c>
      <c r="E195" s="9">
        <f>E86+E122</f>
        <v>0</v>
      </c>
      <c r="F195" s="9">
        <f t="shared" si="92"/>
        <v>0</v>
      </c>
      <c r="G195" s="9">
        <f>G35+G81+G122+G153+G174+G190</f>
        <v>0</v>
      </c>
      <c r="H195" s="9">
        <f>H35+H81+H122+H153+H174+H190</f>
        <v>0</v>
      </c>
      <c r="I195" s="9">
        <f>I35+I81+I122+I153+I174+I190</f>
        <v>0</v>
      </c>
      <c r="J195" s="9">
        <f>J35+J81+J122+J153+J174+J190</f>
        <v>0</v>
      </c>
      <c r="K195" s="9">
        <f>K35+K81+K122+K153+K174+K190</f>
        <v>0</v>
      </c>
    </row>
    <row r="196" spans="1:15" ht="18.75" customHeight="1">
      <c r="A196" s="18"/>
      <c r="B196" s="19"/>
      <c r="C196" s="18" t="s">
        <v>26</v>
      </c>
      <c r="D196" s="13" t="s">
        <v>11</v>
      </c>
      <c r="E196" s="9">
        <f>E197+E198+E199+E200</f>
        <v>623.1</v>
      </c>
      <c r="F196" s="9">
        <f t="shared" ref="F196:J196" si="93">F197+F198+F199+F200</f>
        <v>604.4</v>
      </c>
      <c r="G196" s="9">
        <f t="shared" si="93"/>
        <v>1506.4</v>
      </c>
      <c r="H196" s="9">
        <f t="shared" si="93"/>
        <v>1132.5999999999999</v>
      </c>
      <c r="I196" s="9">
        <f t="shared" si="93"/>
        <v>932.6</v>
      </c>
      <c r="J196" s="9">
        <f t="shared" si="93"/>
        <v>932.6</v>
      </c>
      <c r="K196" s="9">
        <f>E196+F196+G196+H196+I196+J196</f>
        <v>5731.7000000000007</v>
      </c>
      <c r="O196" s="3"/>
    </row>
    <row r="197" spans="1:15" ht="18.75" customHeight="1">
      <c r="A197" s="18"/>
      <c r="B197" s="19"/>
      <c r="C197" s="18"/>
      <c r="D197" s="13" t="s">
        <v>15</v>
      </c>
      <c r="E197" s="9">
        <f>E78</f>
        <v>0</v>
      </c>
      <c r="F197" s="9">
        <f t="shared" ref="F197:J197" si="94">F78</f>
        <v>0</v>
      </c>
      <c r="G197" s="9">
        <f t="shared" si="94"/>
        <v>0</v>
      </c>
      <c r="H197" s="9">
        <f t="shared" si="94"/>
        <v>0</v>
      </c>
      <c r="I197" s="9">
        <f t="shared" si="94"/>
        <v>0</v>
      </c>
      <c r="J197" s="9">
        <f t="shared" si="94"/>
        <v>0</v>
      </c>
      <c r="K197" s="9">
        <f t="shared" ref="K197:K200" si="95">E197+F197+G197+H197+I197+J197</f>
        <v>0</v>
      </c>
      <c r="O197" s="3"/>
    </row>
    <row r="198" spans="1:15" ht="18.75" customHeight="1">
      <c r="A198" s="18"/>
      <c r="B198" s="19"/>
      <c r="C198" s="18"/>
      <c r="D198" s="13" t="s">
        <v>16</v>
      </c>
      <c r="E198" s="9">
        <f t="shared" ref="E198:J200" si="96">E79</f>
        <v>290.8</v>
      </c>
      <c r="F198" s="9">
        <f t="shared" si="96"/>
        <v>0</v>
      </c>
      <c r="G198" s="9">
        <f t="shared" si="96"/>
        <v>700</v>
      </c>
      <c r="H198" s="9">
        <f t="shared" si="96"/>
        <v>200</v>
      </c>
      <c r="I198" s="9">
        <f t="shared" si="96"/>
        <v>0</v>
      </c>
      <c r="J198" s="9">
        <f t="shared" si="96"/>
        <v>0</v>
      </c>
      <c r="K198" s="9">
        <f t="shared" si="95"/>
        <v>1190.8</v>
      </c>
    </row>
    <row r="199" spans="1:15" ht="18.75" customHeight="1">
      <c r="A199" s="18"/>
      <c r="B199" s="19"/>
      <c r="C199" s="18"/>
      <c r="D199" s="13" t="s">
        <v>17</v>
      </c>
      <c r="E199" s="9">
        <f t="shared" si="96"/>
        <v>332.3</v>
      </c>
      <c r="F199" s="9">
        <f t="shared" si="96"/>
        <v>604.4</v>
      </c>
      <c r="G199" s="9">
        <f t="shared" si="96"/>
        <v>806.4</v>
      </c>
      <c r="H199" s="9">
        <f t="shared" si="96"/>
        <v>932.6</v>
      </c>
      <c r="I199" s="9">
        <f t="shared" si="96"/>
        <v>932.6</v>
      </c>
      <c r="J199" s="9">
        <f t="shared" si="96"/>
        <v>932.6</v>
      </c>
      <c r="K199" s="9">
        <f t="shared" si="95"/>
        <v>4540.8999999999996</v>
      </c>
      <c r="O199" s="4"/>
    </row>
    <row r="200" spans="1:15" ht="18.75" customHeight="1">
      <c r="A200" s="18"/>
      <c r="B200" s="19"/>
      <c r="C200" s="18"/>
      <c r="D200" s="13" t="s">
        <v>18</v>
      </c>
      <c r="E200" s="9">
        <f t="shared" si="96"/>
        <v>0</v>
      </c>
      <c r="F200" s="9">
        <f t="shared" si="96"/>
        <v>0</v>
      </c>
      <c r="G200" s="9">
        <f t="shared" si="96"/>
        <v>0</v>
      </c>
      <c r="H200" s="9">
        <f t="shared" si="96"/>
        <v>0</v>
      </c>
      <c r="I200" s="9">
        <f t="shared" si="96"/>
        <v>0</v>
      </c>
      <c r="J200" s="9">
        <f t="shared" si="96"/>
        <v>0</v>
      </c>
      <c r="K200" s="9">
        <f t="shared" si="95"/>
        <v>0</v>
      </c>
      <c r="O200" s="4"/>
    </row>
    <row r="201" spans="1:15" ht="18.75" customHeight="1">
      <c r="A201" s="18"/>
      <c r="B201" s="19"/>
      <c r="C201" s="18" t="s">
        <v>21</v>
      </c>
      <c r="D201" s="13" t="s">
        <v>11</v>
      </c>
      <c r="E201" s="9">
        <f>E186+E191+E196</f>
        <v>10838.7</v>
      </c>
      <c r="F201" s="9">
        <f t="shared" ref="F201:J201" si="97">F186+F191+F196</f>
        <v>14319.5</v>
      </c>
      <c r="G201" s="9">
        <f t="shared" si="97"/>
        <v>53852.04</v>
      </c>
      <c r="H201" s="9">
        <f t="shared" si="97"/>
        <v>112546.78</v>
      </c>
      <c r="I201" s="9">
        <f t="shared" si="97"/>
        <v>63395.9</v>
      </c>
      <c r="J201" s="9">
        <f t="shared" si="97"/>
        <v>63395.9</v>
      </c>
      <c r="K201" s="9">
        <f>E201+F201+G201+H201+I201+J201</f>
        <v>318348.82</v>
      </c>
      <c r="M201" s="4"/>
      <c r="N201" s="4"/>
    </row>
    <row r="202" spans="1:15" ht="18.75" customHeight="1">
      <c r="A202" s="18"/>
      <c r="B202" s="19"/>
      <c r="C202" s="18"/>
      <c r="D202" s="13" t="s">
        <v>15</v>
      </c>
      <c r="E202" s="9">
        <f>E187+E192+E197</f>
        <v>0</v>
      </c>
      <c r="F202" s="9">
        <f t="shared" ref="F202:J202" si="98">F187+F192+F197</f>
        <v>0</v>
      </c>
      <c r="G202" s="9">
        <f t="shared" si="98"/>
        <v>525</v>
      </c>
      <c r="H202" s="9">
        <f t="shared" si="98"/>
        <v>0</v>
      </c>
      <c r="I202" s="9">
        <f t="shared" si="98"/>
        <v>0</v>
      </c>
      <c r="J202" s="9">
        <f t="shared" si="98"/>
        <v>0</v>
      </c>
      <c r="K202" s="9">
        <f t="shared" ref="K202:K205" si="99">E202+F202+G202+H202+I202+J202</f>
        <v>525</v>
      </c>
    </row>
    <row r="203" spans="1:15" ht="18.75" customHeight="1">
      <c r="A203" s="18"/>
      <c r="B203" s="19"/>
      <c r="C203" s="18"/>
      <c r="D203" s="13" t="s">
        <v>16</v>
      </c>
      <c r="E203" s="9">
        <f t="shared" ref="E203:J205" si="100">E188+E193+E198</f>
        <v>763.1</v>
      </c>
      <c r="F203" s="9">
        <f t="shared" si="100"/>
        <v>399.6</v>
      </c>
      <c r="G203" s="9">
        <f t="shared" si="100"/>
        <v>12662.5</v>
      </c>
      <c r="H203" s="9">
        <f t="shared" si="100"/>
        <v>15281</v>
      </c>
      <c r="I203" s="9">
        <f t="shared" si="100"/>
        <v>15081</v>
      </c>
      <c r="J203" s="9">
        <f t="shared" si="100"/>
        <v>15081</v>
      </c>
      <c r="K203" s="9">
        <f t="shared" si="99"/>
        <v>59268.2</v>
      </c>
    </row>
    <row r="204" spans="1:15" ht="18.75" customHeight="1">
      <c r="A204" s="18"/>
      <c r="B204" s="19"/>
      <c r="C204" s="18"/>
      <c r="D204" s="13" t="s">
        <v>17</v>
      </c>
      <c r="E204" s="9">
        <f t="shared" si="100"/>
        <v>10075.6</v>
      </c>
      <c r="F204" s="9">
        <f t="shared" si="100"/>
        <v>13919.9</v>
      </c>
      <c r="G204" s="9">
        <f>G189+G194+G199</f>
        <v>40664.54</v>
      </c>
      <c r="H204" s="9">
        <f t="shared" si="100"/>
        <v>97265.78</v>
      </c>
      <c r="I204" s="9">
        <f t="shared" si="100"/>
        <v>48314.9</v>
      </c>
      <c r="J204" s="9">
        <f t="shared" si="100"/>
        <v>48314.9</v>
      </c>
      <c r="K204" s="9">
        <f t="shared" si="99"/>
        <v>258555.62</v>
      </c>
      <c r="M204" s="4"/>
    </row>
    <row r="205" spans="1:15" ht="18.75" customHeight="1">
      <c r="A205" s="18"/>
      <c r="B205" s="19"/>
      <c r="C205" s="18"/>
      <c r="D205" s="13" t="s">
        <v>18</v>
      </c>
      <c r="E205" s="9">
        <f t="shared" si="100"/>
        <v>0</v>
      </c>
      <c r="F205" s="9">
        <f t="shared" si="100"/>
        <v>0</v>
      </c>
      <c r="G205" s="9">
        <f t="shared" si="100"/>
        <v>0</v>
      </c>
      <c r="H205" s="9">
        <f t="shared" si="100"/>
        <v>0</v>
      </c>
      <c r="I205" s="9">
        <f t="shared" si="100"/>
        <v>0</v>
      </c>
      <c r="J205" s="9">
        <f t="shared" si="100"/>
        <v>0</v>
      </c>
      <c r="K205" s="9">
        <f t="shared" si="99"/>
        <v>0</v>
      </c>
    </row>
    <row r="206" spans="1:15" ht="84.75" customHeight="1">
      <c r="A206" s="21" t="s">
        <v>72</v>
      </c>
      <c r="B206" s="21"/>
      <c r="C206" s="21"/>
      <c r="D206" s="21"/>
      <c r="E206" s="21"/>
      <c r="F206" s="21"/>
      <c r="G206" s="21"/>
      <c r="H206" s="21"/>
      <c r="I206" s="21"/>
      <c r="J206" s="21"/>
      <c r="K206" s="21"/>
    </row>
    <row r="207" spans="1:15" ht="18.75" customHeight="1">
      <c r="A207" s="14" t="s">
        <v>71</v>
      </c>
      <c r="B207" s="14"/>
      <c r="C207" s="14"/>
      <c r="D207" s="14"/>
      <c r="E207" s="14"/>
      <c r="F207" s="14"/>
      <c r="G207" s="14"/>
      <c r="H207" s="14"/>
      <c r="I207" s="14"/>
      <c r="J207" s="14"/>
      <c r="K207" s="14"/>
    </row>
    <row r="208" spans="1:15" ht="18.75" customHeight="1">
      <c r="E208" s="4"/>
      <c r="F208" s="4"/>
      <c r="G208" s="4"/>
      <c r="H208" s="37"/>
      <c r="I208" s="4"/>
      <c r="J208" s="4"/>
    </row>
    <row r="209" spans="6:10" ht="18.75" customHeight="1">
      <c r="G209" s="4"/>
      <c r="H209" s="37"/>
      <c r="I209" s="4"/>
      <c r="J209" s="4"/>
    </row>
    <row r="211" spans="6:10" ht="18.75" customHeight="1">
      <c r="F211" s="4"/>
      <c r="G211" s="4"/>
    </row>
  </sheetData>
  <mergeCells count="102">
    <mergeCell ref="A72:A91"/>
    <mergeCell ref="B72:B91"/>
    <mergeCell ref="C72:C76"/>
    <mergeCell ref="C77:C81"/>
    <mergeCell ref="C82:C86"/>
    <mergeCell ref="C87:C91"/>
    <mergeCell ref="A92:K92"/>
    <mergeCell ref="C62:C66"/>
    <mergeCell ref="B98:B107"/>
    <mergeCell ref="C103:C107"/>
    <mergeCell ref="C98:C102"/>
    <mergeCell ref="A67:A71"/>
    <mergeCell ref="A52:A66"/>
    <mergeCell ref="B52:B66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15:K15"/>
    <mergeCell ref="A21:A25"/>
    <mergeCell ref="B21:B25"/>
    <mergeCell ref="B186:B205"/>
    <mergeCell ref="A186:A205"/>
    <mergeCell ref="C191:C195"/>
    <mergeCell ref="C196:C200"/>
    <mergeCell ref="B181:B185"/>
    <mergeCell ref="C176:C180"/>
    <mergeCell ref="C155:C159"/>
    <mergeCell ref="A160:A164"/>
    <mergeCell ref="B160:B164"/>
    <mergeCell ref="C160:C164"/>
    <mergeCell ref="A165:A174"/>
    <mergeCell ref="B165:B174"/>
    <mergeCell ref="C165:C169"/>
    <mergeCell ref="C170:C174"/>
    <mergeCell ref="H1:K1"/>
    <mergeCell ref="H2:K2"/>
    <mergeCell ref="H3:K3"/>
    <mergeCell ref="H4:K4"/>
    <mergeCell ref="A134:A138"/>
    <mergeCell ref="H6:K6"/>
    <mergeCell ref="H7:K7"/>
    <mergeCell ref="A11:K11"/>
    <mergeCell ref="H5:K5"/>
    <mergeCell ref="A8:K8"/>
    <mergeCell ref="A9:K9"/>
    <mergeCell ref="A10:K10"/>
    <mergeCell ref="C52:C56"/>
    <mergeCell ref="C57:C61"/>
    <mergeCell ref="D12:D13"/>
    <mergeCell ref="E12:K12"/>
    <mergeCell ref="A36:K36"/>
    <mergeCell ref="A37:A51"/>
    <mergeCell ref="B37:B51"/>
    <mergeCell ref="C37:C41"/>
    <mergeCell ref="C42:C46"/>
    <mergeCell ref="C47:C51"/>
    <mergeCell ref="C67:C71"/>
    <mergeCell ref="B67:B71"/>
    <mergeCell ref="C93:C97"/>
    <mergeCell ref="C113:C117"/>
    <mergeCell ref="C123:C127"/>
    <mergeCell ref="A128:K128"/>
    <mergeCell ref="C118:C122"/>
    <mergeCell ref="A113:A127"/>
    <mergeCell ref="B113:B127"/>
    <mergeCell ref="A108:A112"/>
    <mergeCell ref="B108:B112"/>
    <mergeCell ref="C108:C112"/>
    <mergeCell ref="A98:A107"/>
    <mergeCell ref="A93:A97"/>
    <mergeCell ref="B93:B97"/>
    <mergeCell ref="A207:K207"/>
    <mergeCell ref="A139:A143"/>
    <mergeCell ref="B139:B143"/>
    <mergeCell ref="C139:C143"/>
    <mergeCell ref="B134:B138"/>
    <mergeCell ref="C134:C138"/>
    <mergeCell ref="A129:A133"/>
    <mergeCell ref="B129:B133"/>
    <mergeCell ref="C129:C133"/>
    <mergeCell ref="A206:K206"/>
    <mergeCell ref="A144:A153"/>
    <mergeCell ref="B144:B153"/>
    <mergeCell ref="C144:C148"/>
    <mergeCell ref="C149:C153"/>
    <mergeCell ref="B176:B180"/>
    <mergeCell ref="A176:A180"/>
    <mergeCell ref="A175:K175"/>
    <mergeCell ref="A181:A185"/>
    <mergeCell ref="C181:C185"/>
    <mergeCell ref="C201:C205"/>
    <mergeCell ref="A154:K154"/>
    <mergeCell ref="A155:A159"/>
    <mergeCell ref="B155:B159"/>
    <mergeCell ref="C186:C190"/>
  </mergeCells>
  <hyperlinks>
    <hyperlink ref="D12" location="P2185" display="P2185"/>
  </hyperlink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2023-05-10T05:38:17Z</dcterms:modified>
</cp:coreProperties>
</file>