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80" windowWidth="10515" windowHeight="37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L93" i="3" l="1"/>
  <c r="K89" i="3" l="1"/>
  <c r="L63" i="3"/>
  <c r="L64" i="3"/>
  <c r="L65" i="3"/>
  <c r="L66" i="3"/>
  <c r="M105" i="3" l="1"/>
  <c r="F103" i="3" l="1"/>
  <c r="G103" i="3"/>
  <c r="H103" i="3"/>
  <c r="I103" i="3"/>
  <c r="J103" i="3"/>
  <c r="L103" i="3"/>
  <c r="F104" i="3"/>
  <c r="G104" i="3"/>
  <c r="H104" i="3"/>
  <c r="I104" i="3"/>
  <c r="J104" i="3"/>
  <c r="L104" i="3"/>
  <c r="F105" i="3"/>
  <c r="G105" i="3"/>
  <c r="H105" i="3"/>
  <c r="I105" i="3"/>
  <c r="J105" i="3"/>
  <c r="L105" i="3"/>
  <c r="F106" i="3"/>
  <c r="G106" i="3"/>
  <c r="H106" i="3"/>
  <c r="I106" i="3"/>
  <c r="J106" i="3"/>
  <c r="L106" i="3"/>
  <c r="F107" i="3"/>
  <c r="G107" i="3"/>
  <c r="H107" i="3"/>
  <c r="I107" i="3"/>
  <c r="J107" i="3"/>
  <c r="K107" i="3"/>
  <c r="L107" i="3"/>
  <c r="E104" i="3"/>
  <c r="E105" i="3"/>
  <c r="E106" i="3"/>
  <c r="E107" i="3"/>
  <c r="E103" i="3"/>
  <c r="F93" i="3"/>
  <c r="G93" i="3"/>
  <c r="H93" i="3"/>
  <c r="I93" i="3"/>
  <c r="J93" i="3"/>
  <c r="F94" i="3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K106" i="3" s="1"/>
  <c r="L96" i="3"/>
  <c r="F97" i="3"/>
  <c r="G97" i="3"/>
  <c r="H97" i="3"/>
  <c r="I97" i="3"/>
  <c r="J97" i="3"/>
  <c r="K97" i="3"/>
  <c r="L97" i="3"/>
  <c r="E94" i="3"/>
  <c r="E95" i="3"/>
  <c r="E96" i="3"/>
  <c r="E97" i="3"/>
  <c r="E93" i="3"/>
  <c r="F88" i="3"/>
  <c r="G88" i="3"/>
  <c r="H88" i="3"/>
  <c r="I88" i="3"/>
  <c r="J88" i="3"/>
  <c r="L88" i="3"/>
  <c r="F89" i="3"/>
  <c r="G89" i="3"/>
  <c r="M89" i="3" s="1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E88" i="3"/>
  <c r="M90" i="3"/>
  <c r="K66" i="3"/>
  <c r="M57" i="3"/>
  <c r="M56" i="3"/>
  <c r="M55" i="3"/>
  <c r="M54" i="3"/>
  <c r="L53" i="3"/>
  <c r="K53" i="3"/>
  <c r="J53" i="3"/>
  <c r="H53" i="3"/>
  <c r="G53" i="3"/>
  <c r="F53" i="3"/>
  <c r="E53" i="3"/>
  <c r="M92" i="3" l="1"/>
  <c r="M91" i="3"/>
  <c r="M53" i="3"/>
  <c r="J48" i="3" l="1"/>
  <c r="M37" i="3" l="1"/>
  <c r="M36" i="3"/>
  <c r="M35" i="3"/>
  <c r="M34" i="3"/>
  <c r="L33" i="3"/>
  <c r="K33" i="3"/>
  <c r="J33" i="3"/>
  <c r="I33" i="3"/>
  <c r="H33" i="3"/>
  <c r="G33" i="3"/>
  <c r="M33" i="3" l="1"/>
  <c r="M15" i="3"/>
  <c r="M16" i="3"/>
  <c r="M17" i="3"/>
  <c r="M19" i="3"/>
  <c r="M20" i="3"/>
  <c r="M21" i="3"/>
  <c r="M22" i="3"/>
  <c r="M29" i="3"/>
  <c r="M30" i="3"/>
  <c r="M31" i="3"/>
  <c r="M32" i="3"/>
  <c r="M39" i="3"/>
  <c r="M40" i="3"/>
  <c r="M41" i="3"/>
  <c r="M42" i="3"/>
  <c r="M49" i="3"/>
  <c r="M50" i="3"/>
  <c r="M51" i="3"/>
  <c r="M52" i="3"/>
  <c r="M59" i="3"/>
  <c r="M60" i="3"/>
  <c r="M61" i="3"/>
  <c r="M62" i="3"/>
  <c r="M69" i="3"/>
  <c r="M70" i="3"/>
  <c r="M71" i="3"/>
  <c r="M72" i="3"/>
  <c r="M74" i="3"/>
  <c r="M75" i="3"/>
  <c r="M76" i="3"/>
  <c r="M77" i="3"/>
  <c r="M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M101" i="3" s="1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M66" i="3" l="1"/>
  <c r="E98" i="3"/>
  <c r="M98" i="3" s="1"/>
  <c r="M58" i="3"/>
  <c r="M65" i="3"/>
  <c r="M100" i="3"/>
  <c r="M64" i="3"/>
  <c r="M99" i="3"/>
  <c r="M67" i="3"/>
  <c r="M102" i="3"/>
  <c r="G48" i="3"/>
  <c r="G63" i="3" s="1"/>
  <c r="G38" i="3"/>
  <c r="F84" i="3" l="1"/>
  <c r="G84" i="3"/>
  <c r="H84" i="3"/>
  <c r="I84" i="3"/>
  <c r="J84" i="3"/>
  <c r="K84" i="3"/>
  <c r="L84" i="3"/>
  <c r="F85" i="3"/>
  <c r="G85" i="3"/>
  <c r="H85" i="3"/>
  <c r="I85" i="3"/>
  <c r="J85" i="3"/>
  <c r="K85" i="3"/>
  <c r="L85" i="3"/>
  <c r="F86" i="3"/>
  <c r="G86" i="3"/>
  <c r="H86" i="3"/>
  <c r="I86" i="3"/>
  <c r="J86" i="3"/>
  <c r="K86" i="3"/>
  <c r="L86" i="3"/>
  <c r="F87" i="3"/>
  <c r="G87" i="3"/>
  <c r="H87" i="3"/>
  <c r="I87" i="3"/>
  <c r="J87" i="3"/>
  <c r="K87" i="3"/>
  <c r="L87" i="3"/>
  <c r="E84" i="3"/>
  <c r="E85" i="3"/>
  <c r="E86" i="3"/>
  <c r="M84" i="3" l="1"/>
  <c r="M86" i="3"/>
  <c r="M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M24" i="3" l="1"/>
  <c r="M27" i="3"/>
  <c r="M44" i="3"/>
  <c r="M45" i="3"/>
  <c r="M46" i="3"/>
  <c r="M47" i="3"/>
  <c r="M26" i="3"/>
  <c r="M25" i="3"/>
  <c r="M79" i="3"/>
  <c r="M80" i="3"/>
  <c r="M81" i="3"/>
  <c r="M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H63" i="3" s="1"/>
  <c r="F48" i="3"/>
  <c r="M48" i="3" s="1"/>
  <c r="K88" i="3" l="1"/>
  <c r="K63" i="3"/>
  <c r="M63" i="3" s="1"/>
  <c r="M68" i="3"/>
  <c r="M73" i="3"/>
  <c r="K78" i="3"/>
  <c r="I78" i="3"/>
  <c r="G78" i="3"/>
  <c r="L78" i="3"/>
  <c r="J78" i="3"/>
  <c r="H78" i="3"/>
  <c r="F78" i="3"/>
  <c r="L38" i="3"/>
  <c r="L28" i="3"/>
  <c r="L18" i="3"/>
  <c r="L13" i="3"/>
  <c r="K38" i="3"/>
  <c r="K28" i="3"/>
  <c r="K18" i="3"/>
  <c r="K93" i="3" s="1"/>
  <c r="K13" i="3"/>
  <c r="K103" i="3" l="1"/>
  <c r="M103" i="3" s="1"/>
  <c r="M88" i="3"/>
  <c r="K83" i="3"/>
  <c r="M78" i="3"/>
  <c r="L83" i="3"/>
  <c r="L43" i="3"/>
  <c r="L23" i="3"/>
  <c r="K23" i="3"/>
  <c r="K43" i="3"/>
  <c r="G18" i="3"/>
  <c r="M97" i="3" l="1"/>
  <c r="J18" i="3"/>
  <c r="I18" i="3"/>
  <c r="H18" i="3"/>
  <c r="F18" i="3"/>
  <c r="E18" i="3"/>
  <c r="J38" i="3"/>
  <c r="I38" i="3"/>
  <c r="H38" i="3"/>
  <c r="M95" i="3" l="1"/>
  <c r="M18" i="3"/>
  <c r="M38" i="3"/>
  <c r="M104" i="3"/>
  <c r="M94" i="3"/>
  <c r="M106" i="3"/>
  <c r="M96" i="3"/>
  <c r="M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M87" i="3" s="1"/>
  <c r="E13" i="3"/>
  <c r="M28" i="3" l="1"/>
  <c r="M13" i="3"/>
  <c r="M107" i="3"/>
  <c r="J23" i="3"/>
  <c r="J83" i="3"/>
  <c r="H23" i="3"/>
  <c r="H83" i="3"/>
  <c r="G83" i="3"/>
  <c r="I23" i="3"/>
  <c r="I83" i="3"/>
  <c r="F43" i="3"/>
  <c r="M43" i="3" s="1"/>
  <c r="F83" i="3"/>
  <c r="E23" i="3"/>
  <c r="E83" i="3"/>
  <c r="M83" i="3" l="1"/>
  <c r="M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<sst xmlns="http://schemas.openxmlformats.org/spreadsheetml/2006/main" count="145" uniqueCount="41">
  <si>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</si>
  <si>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</si>
  <si>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</si>
  <si>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</si>
  <si>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</si>
  <si>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</si>
  <si>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</si>
  <si>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</si>
  <si>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</si>
  <si>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</si>
  <si>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</si>
  <si>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</si>
  <si>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</si>
  <si>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</si>
  <si>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</si>
  <si>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</si>
  <si>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</si>
  <si>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</si>
  <si>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</si>
  <si>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</si>
  <si>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</si>
  <si>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</si>
  <si>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</si>
  <si>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</si>
  <si>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</si>
  <si>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</si>
  <si>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</si>
  <si>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</si>
  <si>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</si>
  <si>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</si>
  <si>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</si>
  <si>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</si>
  <si>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</si>
  <si>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</si>
  <si>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</si>
  <si>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</si>
  <si>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2018 - 2024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</si>
  <si>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</si>
  <si>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Приложение</t>
  </si>
  <si>
    <t xml:space="preserve">от _________________ № ______
</t>
  </si>
  <si>
    <t>к постановлению Администрации города Вологды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</si>
</sst>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6"/>
  <sheetViews>
    <sheetView tabSelected="1" topLeftCell="A5" zoomScale="90" zoomScaleNormal="90" workbookViewId="0">
      <selection activeCell="L25" sqref="L25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2" width="12.42578125" style="23" customWidth="1"/>
    <col min="13" max="13" width="18.42578125" customWidth="1"/>
  </cols>
  <sheetData>
    <row r="1" spans="1:13" s="20" customFormat="1" ht="15" customHeight="1" x14ac:dyDescent="0.25">
      <c r="H1" s="45" t="s">
        <v>38</v>
      </c>
      <c r="I1" s="45"/>
      <c r="J1" s="45"/>
      <c r="K1" s="45"/>
      <c r="L1" s="45"/>
      <c r="M1" s="45"/>
    </row>
    <row r="2" spans="1:13" s="20" customFormat="1" x14ac:dyDescent="0.25">
      <c r="H2" s="46" t="s">
        <v>40</v>
      </c>
      <c r="I2" s="46"/>
      <c r="J2" s="46"/>
      <c r="K2" s="46"/>
      <c r="L2" s="46"/>
      <c r="M2" s="46"/>
    </row>
    <row r="3" spans="1:13" s="20" customFormat="1" ht="16.5" customHeight="1" x14ac:dyDescent="0.25">
      <c r="H3" s="47" t="s">
        <v>39</v>
      </c>
      <c r="I3" s="47"/>
      <c r="J3" s="47"/>
      <c r="K3" s="47"/>
      <c r="L3" s="47"/>
      <c r="M3" s="47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M4" s="20"/>
    </row>
    <row r="5" spans="1:13" ht="63.75" customHeight="1" x14ac:dyDescent="0.25">
      <c r="A5" s="3"/>
      <c r="B5" s="3"/>
      <c r="C5" s="3"/>
      <c r="D5" s="1"/>
      <c r="E5" s="13"/>
      <c r="F5" s="13"/>
      <c r="G5" s="13"/>
      <c r="H5" s="48" t="s">
        <v>37</v>
      </c>
      <c r="I5" s="49"/>
      <c r="J5" s="49"/>
      <c r="K5" s="49"/>
      <c r="L5" s="49"/>
      <c r="M5" s="49"/>
    </row>
    <row r="6" spans="1:13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M6" s="20"/>
    </row>
    <row r="7" spans="1:13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M7" s="20"/>
    </row>
    <row r="8" spans="1:13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M8" s="20"/>
    </row>
    <row r="9" spans="1:13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3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</row>
    <row r="11" spans="1:13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10" t="s">
        <v>23</v>
      </c>
    </row>
    <row r="12" spans="1:13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9">
        <v>13</v>
      </c>
    </row>
    <row r="13" spans="1:13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2">
        <f t="shared" ref="M13:M44" si="2">SUM(E13:L13)</f>
        <v>450445</v>
      </c>
    </row>
    <row r="14" spans="1:13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2">
        <f t="shared" si="2"/>
        <v>155980.5</v>
      </c>
    </row>
    <row r="15" spans="1:13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2">
        <f t="shared" si="2"/>
        <v>123791.4</v>
      </c>
    </row>
    <row r="16" spans="1:13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2">
        <f t="shared" si="2"/>
        <v>170673.1</v>
      </c>
    </row>
    <row r="17" spans="1:13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2">
        <f t="shared" si="2"/>
        <v>0</v>
      </c>
    </row>
    <row r="18" spans="1:13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3">F19+F20+F21+F22</f>
        <v>0</v>
      </c>
      <c r="G18" s="17">
        <f t="shared" si="3"/>
        <v>11080</v>
      </c>
      <c r="H18" s="2">
        <f t="shared" si="3"/>
        <v>2951.1</v>
      </c>
      <c r="I18" s="2">
        <f t="shared" si="3"/>
        <v>1037.3</v>
      </c>
      <c r="J18" s="17">
        <f t="shared" si="3"/>
        <v>735.9</v>
      </c>
      <c r="K18" s="17">
        <f t="shared" ref="K18:L18" si="4">K19+K20+K21+K22</f>
        <v>916.6</v>
      </c>
      <c r="L18" s="17">
        <f t="shared" si="4"/>
        <v>0</v>
      </c>
      <c r="M18" s="2">
        <f t="shared" si="2"/>
        <v>16720.899999999998</v>
      </c>
    </row>
    <row r="19" spans="1:13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2">
        <f t="shared" si="2"/>
        <v>0</v>
      </c>
    </row>
    <row r="20" spans="1:13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2">
        <f t="shared" si="2"/>
        <v>0</v>
      </c>
    </row>
    <row r="21" spans="1:13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916.6</v>
      </c>
      <c r="L21" s="17">
        <v>0</v>
      </c>
      <c r="M21" s="2">
        <f t="shared" si="2"/>
        <v>16720.899999999998</v>
      </c>
    </row>
    <row r="22" spans="1:13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2">
        <f t="shared" si="2"/>
        <v>0</v>
      </c>
    </row>
    <row r="23" spans="1:13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5">E13+E18</f>
        <v>175583.30000000002</v>
      </c>
      <c r="F23" s="2">
        <f t="shared" si="5"/>
        <v>240365.1</v>
      </c>
      <c r="G23" s="17">
        <f t="shared" si="5"/>
        <v>15092.6</v>
      </c>
      <c r="H23" s="17">
        <f t="shared" si="5"/>
        <v>2991.1</v>
      </c>
      <c r="I23" s="17">
        <f t="shared" si="5"/>
        <v>29902.899999999998</v>
      </c>
      <c r="J23" s="19">
        <f t="shared" si="5"/>
        <v>2314.3000000000002</v>
      </c>
      <c r="K23" s="19">
        <f t="shared" si="5"/>
        <v>916.6</v>
      </c>
      <c r="L23" s="19">
        <f t="shared" si="5"/>
        <v>0</v>
      </c>
      <c r="M23" s="2">
        <f t="shared" si="2"/>
        <v>467165.89999999997</v>
      </c>
    </row>
    <row r="24" spans="1:13" x14ac:dyDescent="0.25">
      <c r="A24" s="31"/>
      <c r="B24" s="34"/>
      <c r="C24" s="29"/>
      <c r="D24" s="16" t="s">
        <v>3</v>
      </c>
      <c r="E24" s="2">
        <f t="shared" si="5"/>
        <v>84469.2</v>
      </c>
      <c r="F24" s="2">
        <f t="shared" si="5"/>
        <v>71511.3</v>
      </c>
      <c r="G24" s="17">
        <f t="shared" si="5"/>
        <v>0</v>
      </c>
      <c r="H24" s="17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2">
        <f t="shared" si="2"/>
        <v>155980.5</v>
      </c>
    </row>
    <row r="25" spans="1:13" x14ac:dyDescent="0.25">
      <c r="A25" s="31"/>
      <c r="B25" s="34"/>
      <c r="C25" s="29"/>
      <c r="D25" s="16" t="s">
        <v>4</v>
      </c>
      <c r="E25" s="2">
        <f t="shared" si="5"/>
        <v>51771.5</v>
      </c>
      <c r="F25" s="2">
        <f t="shared" si="5"/>
        <v>72019.899999999994</v>
      </c>
      <c r="G25" s="17">
        <f t="shared" si="5"/>
        <v>0</v>
      </c>
      <c r="H25" s="17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2">
        <f t="shared" si="2"/>
        <v>123791.4</v>
      </c>
    </row>
    <row r="26" spans="1:13" x14ac:dyDescent="0.25">
      <c r="A26" s="31"/>
      <c r="B26" s="34"/>
      <c r="C26" s="29"/>
      <c r="D26" s="16" t="s">
        <v>5</v>
      </c>
      <c r="E26" s="2">
        <f t="shared" si="5"/>
        <v>39342.6</v>
      </c>
      <c r="F26" s="2">
        <f t="shared" si="5"/>
        <v>96833.9</v>
      </c>
      <c r="G26" s="17">
        <f t="shared" si="5"/>
        <v>15092.6</v>
      </c>
      <c r="H26" s="17">
        <f t="shared" si="5"/>
        <v>2991.1</v>
      </c>
      <c r="I26" s="17">
        <f t="shared" si="5"/>
        <v>29902.899999999998</v>
      </c>
      <c r="J26" s="19">
        <f t="shared" si="5"/>
        <v>2314.3000000000002</v>
      </c>
      <c r="K26" s="19">
        <f t="shared" si="5"/>
        <v>916.6</v>
      </c>
      <c r="L26" s="19">
        <f t="shared" si="5"/>
        <v>0</v>
      </c>
      <c r="M26" s="2">
        <f t="shared" si="2"/>
        <v>187394</v>
      </c>
    </row>
    <row r="27" spans="1:13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6">F17+F22</f>
        <v>0</v>
      </c>
      <c r="G27" s="17">
        <f t="shared" si="6"/>
        <v>0</v>
      </c>
      <c r="H27" s="17">
        <f t="shared" si="6"/>
        <v>0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2">
        <f t="shared" si="2"/>
        <v>0</v>
      </c>
    </row>
    <row r="28" spans="1:13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7">F29+F30+F31+F32</f>
        <v>42360.299999999996</v>
      </c>
      <c r="G28" s="17">
        <f>G31</f>
        <v>503.5</v>
      </c>
      <c r="H28" s="17">
        <f>H31</f>
        <v>0</v>
      </c>
      <c r="I28" s="17">
        <f t="shared" si="7"/>
        <v>0</v>
      </c>
      <c r="J28" s="17">
        <f t="shared" si="7"/>
        <v>0</v>
      </c>
      <c r="K28" s="17">
        <f t="shared" ref="K28:L28" si="8">K29+K30+K31+K32</f>
        <v>0</v>
      </c>
      <c r="L28" s="17">
        <f t="shared" si="8"/>
        <v>0</v>
      </c>
      <c r="M28" s="2">
        <f t="shared" si="2"/>
        <v>75281.899999999994</v>
      </c>
    </row>
    <row r="29" spans="1:13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2">
        <f t="shared" si="2"/>
        <v>41876</v>
      </c>
    </row>
    <row r="30" spans="1:13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2">
        <f t="shared" si="2"/>
        <v>24907.199999999997</v>
      </c>
    </row>
    <row r="31" spans="1:13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2">
        <f t="shared" si="2"/>
        <v>8498.7000000000007</v>
      </c>
    </row>
    <row r="32" spans="1:13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2">
        <f t="shared" si="2"/>
        <v>0</v>
      </c>
    </row>
    <row r="33" spans="1:13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9">I34+I35+I36+I37</f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  <c r="M33" s="2">
        <f t="shared" si="2"/>
        <v>0</v>
      </c>
    </row>
    <row r="34" spans="1:13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">
        <f t="shared" si="2"/>
        <v>0</v>
      </c>
    </row>
    <row r="35" spans="1:13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2">
        <f t="shared" si="2"/>
        <v>0</v>
      </c>
    </row>
    <row r="36" spans="1:13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2">
        <f t="shared" si="2"/>
        <v>0</v>
      </c>
    </row>
    <row r="37" spans="1:13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">
        <f t="shared" si="2"/>
        <v>0</v>
      </c>
    </row>
    <row r="38" spans="1:13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0">I39+I40+I41+I42</f>
        <v>1096.8</v>
      </c>
      <c r="J38" s="17">
        <f t="shared" si="10"/>
        <v>1861.6</v>
      </c>
      <c r="K38" s="17">
        <f t="shared" ref="K38:L38" si="11">K39+K40+K41+K42</f>
        <v>0</v>
      </c>
      <c r="L38" s="17">
        <f t="shared" si="11"/>
        <v>0</v>
      </c>
      <c r="M38" s="2">
        <f t="shared" si="2"/>
        <v>17528.899999999998</v>
      </c>
    </row>
    <row r="39" spans="1:13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">
        <f t="shared" si="2"/>
        <v>0</v>
      </c>
    </row>
    <row r="40" spans="1:13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">
        <f t="shared" si="2"/>
        <v>0</v>
      </c>
    </row>
    <row r="41" spans="1:13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2">
        <f t="shared" si="2"/>
        <v>17528.899999999998</v>
      </c>
    </row>
    <row r="42" spans="1:13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">
        <f t="shared" si="2"/>
        <v>0</v>
      </c>
    </row>
    <row r="43" spans="1:13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12">E28+E38</f>
        <v>32418.1</v>
      </c>
      <c r="F43" s="2">
        <f t="shared" si="12"/>
        <v>42360.299999999996</v>
      </c>
      <c r="G43" s="17">
        <f t="shared" si="12"/>
        <v>2908</v>
      </c>
      <c r="H43" s="17">
        <f t="shared" si="12"/>
        <v>12166</v>
      </c>
      <c r="I43" s="17">
        <f t="shared" si="12"/>
        <v>1096.8</v>
      </c>
      <c r="J43" s="19">
        <f t="shared" si="12"/>
        <v>1861.6</v>
      </c>
      <c r="K43" s="19">
        <f t="shared" si="12"/>
        <v>0</v>
      </c>
      <c r="L43" s="19">
        <f t="shared" si="12"/>
        <v>0</v>
      </c>
      <c r="M43" s="2">
        <f t="shared" si="2"/>
        <v>92810.8</v>
      </c>
    </row>
    <row r="44" spans="1:13" x14ac:dyDescent="0.25">
      <c r="A44" s="31"/>
      <c r="B44" s="34"/>
      <c r="C44" s="29"/>
      <c r="D44" s="16" t="s">
        <v>3</v>
      </c>
      <c r="E44" s="2">
        <f t="shared" ref="E44:L44" si="13">E29+E39</f>
        <v>20099.2</v>
      </c>
      <c r="F44" s="2">
        <f t="shared" si="13"/>
        <v>21776.799999999999</v>
      </c>
      <c r="G44" s="17">
        <f t="shared" si="13"/>
        <v>0</v>
      </c>
      <c r="H44" s="17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  <c r="L44" s="19">
        <f t="shared" si="13"/>
        <v>0</v>
      </c>
      <c r="M44" s="2">
        <f t="shared" si="2"/>
        <v>41876</v>
      </c>
    </row>
    <row r="45" spans="1:13" x14ac:dyDescent="0.25">
      <c r="A45" s="31"/>
      <c r="B45" s="34"/>
      <c r="C45" s="29"/>
      <c r="D45" s="16" t="s">
        <v>4</v>
      </c>
      <c r="E45" s="2">
        <f t="shared" ref="E45:L45" si="14">E30+E40</f>
        <v>12318.9</v>
      </c>
      <c r="F45" s="2">
        <f t="shared" si="14"/>
        <v>12588.3</v>
      </c>
      <c r="G45" s="17">
        <f t="shared" si="14"/>
        <v>0</v>
      </c>
      <c r="H45" s="17">
        <f t="shared" si="14"/>
        <v>0</v>
      </c>
      <c r="I45" s="19">
        <f t="shared" si="14"/>
        <v>0</v>
      </c>
      <c r="J45" s="19">
        <f t="shared" si="14"/>
        <v>0</v>
      </c>
      <c r="K45" s="19">
        <f t="shared" si="14"/>
        <v>0</v>
      </c>
      <c r="L45" s="19">
        <f t="shared" si="14"/>
        <v>0</v>
      </c>
      <c r="M45" s="2">
        <f t="shared" ref="M45:M81" si="15">SUM(E45:L45)</f>
        <v>24907.199999999997</v>
      </c>
    </row>
    <row r="46" spans="1:13" x14ac:dyDescent="0.25">
      <c r="A46" s="31"/>
      <c r="B46" s="34"/>
      <c r="C46" s="29"/>
      <c r="D46" s="16" t="s">
        <v>5</v>
      </c>
      <c r="E46" s="2">
        <f t="shared" ref="E46:H46" si="16">E31+E41</f>
        <v>0</v>
      </c>
      <c r="F46" s="2">
        <f t="shared" si="16"/>
        <v>7995.2</v>
      </c>
      <c r="G46" s="17">
        <f t="shared" si="16"/>
        <v>2908</v>
      </c>
      <c r="H46" s="17">
        <f t="shared" si="16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2">
        <f t="shared" si="15"/>
        <v>26027.599999999999</v>
      </c>
    </row>
    <row r="47" spans="1:13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17">F32+F42</f>
        <v>0</v>
      </c>
      <c r="G47" s="17">
        <f t="shared" si="17"/>
        <v>0</v>
      </c>
      <c r="H47" s="17">
        <f t="shared" si="17"/>
        <v>0</v>
      </c>
      <c r="I47" s="19">
        <f t="shared" si="17"/>
        <v>0</v>
      </c>
      <c r="J47" s="19">
        <f t="shared" si="17"/>
        <v>0</v>
      </c>
      <c r="K47" s="19">
        <f t="shared" si="17"/>
        <v>0</v>
      </c>
      <c r="L47" s="19">
        <f t="shared" si="17"/>
        <v>0</v>
      </c>
      <c r="M47" s="2">
        <f t="shared" si="15"/>
        <v>0</v>
      </c>
    </row>
    <row r="48" spans="1:13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18">F49+F50+F51+F52</f>
        <v>0</v>
      </c>
      <c r="G48" s="17">
        <f>SUM(G49:G52)</f>
        <v>0</v>
      </c>
      <c r="H48" s="17">
        <f t="shared" si="18"/>
        <v>0</v>
      </c>
      <c r="I48" s="17">
        <v>0</v>
      </c>
      <c r="J48" s="17">
        <f t="shared" si="18"/>
        <v>0</v>
      </c>
      <c r="K48" s="17">
        <f t="shared" si="18"/>
        <v>104493.9</v>
      </c>
      <c r="L48" s="17">
        <f t="shared" si="18"/>
        <v>0</v>
      </c>
      <c r="M48" s="2">
        <f t="shared" si="15"/>
        <v>104493.9</v>
      </c>
    </row>
    <row r="49" spans="1:13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2">
        <f t="shared" si="15"/>
        <v>35553.5</v>
      </c>
    </row>
    <row r="50" spans="1:13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2">
        <f t="shared" si="15"/>
        <v>18046.5</v>
      </c>
    </row>
    <row r="51" spans="1:13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50893.9</v>
      </c>
      <c r="L51" s="17">
        <v>0</v>
      </c>
      <c r="M51" s="2">
        <f t="shared" si="15"/>
        <v>50893.9</v>
      </c>
    </row>
    <row r="52" spans="1:13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2">
        <f t="shared" si="15"/>
        <v>0</v>
      </c>
    </row>
    <row r="53" spans="1:13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19">F54+F55+F56+F57</f>
        <v>0</v>
      </c>
      <c r="G53" s="17">
        <f>SUM(G54:G57)</f>
        <v>261909</v>
      </c>
      <c r="H53" s="17">
        <f t="shared" ref="H53" si="20">H54+H55+H56+H57</f>
        <v>260187.5</v>
      </c>
      <c r="I53" s="17">
        <v>255339.3</v>
      </c>
      <c r="J53" s="17">
        <f t="shared" ref="J53:L53" si="21">J54+J55+J56+J57</f>
        <v>244658.59999999998</v>
      </c>
      <c r="K53" s="17">
        <f t="shared" si="21"/>
        <v>286986.8</v>
      </c>
      <c r="L53" s="17">
        <f t="shared" si="21"/>
        <v>274858</v>
      </c>
      <c r="M53" s="2">
        <f t="shared" ref="M53:M57" si="22">SUM(E53:L53)</f>
        <v>1583939.2</v>
      </c>
    </row>
    <row r="54" spans="1:13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2">
        <f t="shared" si="22"/>
        <v>815946.49999999988</v>
      </c>
    </row>
    <row r="55" spans="1:13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2">
        <f t="shared" si="22"/>
        <v>470294</v>
      </c>
    </row>
    <row r="56" spans="1:13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2">
        <f t="shared" si="22"/>
        <v>297698.59999999998</v>
      </c>
    </row>
    <row r="57" spans="1:13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2">
        <f t="shared" si="22"/>
        <v>0</v>
      </c>
    </row>
    <row r="58" spans="1:13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23">F59+F60+F61+F62</f>
        <v>0</v>
      </c>
      <c r="G58" s="17">
        <f>SUM(G59:G62)</f>
        <v>0</v>
      </c>
      <c r="H58" s="17">
        <f t="shared" ref="H58:L58" si="24">H59+H60+H61+H62</f>
        <v>744</v>
      </c>
      <c r="I58" s="17">
        <f t="shared" si="24"/>
        <v>0</v>
      </c>
      <c r="J58" s="17">
        <f t="shared" si="24"/>
        <v>0</v>
      </c>
      <c r="K58" s="17">
        <f t="shared" si="24"/>
        <v>0</v>
      </c>
      <c r="L58" s="17">
        <f t="shared" si="24"/>
        <v>0</v>
      </c>
      <c r="M58" s="2">
        <f t="shared" si="15"/>
        <v>744</v>
      </c>
    </row>
    <row r="59" spans="1:13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2">
        <f t="shared" si="15"/>
        <v>0</v>
      </c>
    </row>
    <row r="60" spans="1:13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2">
        <f t="shared" si="15"/>
        <v>620</v>
      </c>
    </row>
    <row r="61" spans="1:13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2">
        <f t="shared" si="15"/>
        <v>124</v>
      </c>
    </row>
    <row r="62" spans="1:13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2">
        <f t="shared" si="15"/>
        <v>0</v>
      </c>
    </row>
    <row r="63" spans="1:13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25">F64+F65+F66+F67</f>
        <v>0</v>
      </c>
      <c r="G63" s="17">
        <f t="shared" ref="G63:J66" si="26">G48+G58</f>
        <v>0</v>
      </c>
      <c r="H63" s="17">
        <f t="shared" si="26"/>
        <v>744</v>
      </c>
      <c r="I63" s="17">
        <f t="shared" si="26"/>
        <v>0</v>
      </c>
      <c r="J63" s="17">
        <f t="shared" si="26"/>
        <v>0</v>
      </c>
      <c r="K63" s="17">
        <f>K48+K53+K58</f>
        <v>391480.69999999995</v>
      </c>
      <c r="L63" s="17">
        <f>L48+L53+L58</f>
        <v>274858</v>
      </c>
      <c r="M63" s="2">
        <f t="shared" si="15"/>
        <v>667082.69999999995</v>
      </c>
    </row>
    <row r="64" spans="1:13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26"/>
        <v>0</v>
      </c>
      <c r="H64" s="17">
        <f t="shared" si="26"/>
        <v>0</v>
      </c>
      <c r="I64" s="17">
        <f t="shared" si="26"/>
        <v>0</v>
      </c>
      <c r="J64" s="17">
        <f t="shared" si="26"/>
        <v>0</v>
      </c>
      <c r="K64" s="17">
        <v>134124.6</v>
      </c>
      <c r="L64" s="17">
        <f t="shared" ref="K64:L66" si="27">L49+L54+L59</f>
        <v>148176.1</v>
      </c>
      <c r="M64" s="2">
        <f t="shared" si="15"/>
        <v>282300.7</v>
      </c>
    </row>
    <row r="65" spans="1:13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26"/>
        <v>0</v>
      </c>
      <c r="H65" s="17">
        <f t="shared" si="26"/>
        <v>620</v>
      </c>
      <c r="I65" s="17">
        <f t="shared" si="26"/>
        <v>0</v>
      </c>
      <c r="J65" s="17">
        <f t="shared" si="26"/>
        <v>0</v>
      </c>
      <c r="K65" s="17">
        <v>149064.79999999999</v>
      </c>
      <c r="L65" s="17">
        <f t="shared" si="27"/>
        <v>71710.2</v>
      </c>
      <c r="M65" s="2">
        <f t="shared" si="15"/>
        <v>221395</v>
      </c>
    </row>
    <row r="66" spans="1:13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26"/>
        <v>0</v>
      </c>
      <c r="H66" s="17">
        <f t="shared" si="26"/>
        <v>124</v>
      </c>
      <c r="I66" s="17">
        <f t="shared" si="26"/>
        <v>0</v>
      </c>
      <c r="J66" s="17">
        <f t="shared" si="26"/>
        <v>0</v>
      </c>
      <c r="K66" s="17">
        <f t="shared" si="27"/>
        <v>108291.3</v>
      </c>
      <c r="L66" s="17">
        <f t="shared" si="27"/>
        <v>54971.7</v>
      </c>
      <c r="M66" s="2">
        <f t="shared" si="15"/>
        <v>163387</v>
      </c>
    </row>
    <row r="67" spans="1:13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28">H52+H62</f>
        <v>0</v>
      </c>
      <c r="I67" s="17">
        <f t="shared" si="28"/>
        <v>0</v>
      </c>
      <c r="J67" s="17">
        <f t="shared" si="28"/>
        <v>0</v>
      </c>
      <c r="K67" s="17">
        <f t="shared" si="28"/>
        <v>0</v>
      </c>
      <c r="L67" s="17">
        <f t="shared" si="28"/>
        <v>0</v>
      </c>
      <c r="M67" s="2">
        <f t="shared" si="15"/>
        <v>0</v>
      </c>
    </row>
    <row r="68" spans="1:13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29">F69+F70+F71+F72</f>
        <v>0</v>
      </c>
      <c r="G68" s="17">
        <f t="shared" si="29"/>
        <v>0</v>
      </c>
      <c r="H68" s="17">
        <f t="shared" si="29"/>
        <v>0</v>
      </c>
      <c r="I68" s="17">
        <f t="shared" si="29"/>
        <v>0</v>
      </c>
      <c r="J68" s="17">
        <f t="shared" si="29"/>
        <v>0</v>
      </c>
      <c r="K68" s="17">
        <f t="shared" ref="K68:L68" si="30">K69+K70+K71+K72</f>
        <v>0</v>
      </c>
      <c r="L68" s="17">
        <f t="shared" si="30"/>
        <v>0</v>
      </c>
      <c r="M68" s="2">
        <f t="shared" si="15"/>
        <v>0</v>
      </c>
    </row>
    <row r="69" spans="1:13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2">
        <f t="shared" si="15"/>
        <v>0</v>
      </c>
    </row>
    <row r="70" spans="1:13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">
        <f t="shared" si="15"/>
        <v>0</v>
      </c>
    </row>
    <row r="71" spans="1:13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">
        <f t="shared" si="15"/>
        <v>0</v>
      </c>
    </row>
    <row r="72" spans="1:13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2">
        <f t="shared" si="15"/>
        <v>0</v>
      </c>
    </row>
    <row r="73" spans="1:13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31">F74+F75+F76+F77</f>
        <v>0</v>
      </c>
      <c r="G73" s="17">
        <f t="shared" si="31"/>
        <v>0</v>
      </c>
      <c r="H73" s="17">
        <f t="shared" si="31"/>
        <v>0</v>
      </c>
      <c r="I73" s="17">
        <f t="shared" si="31"/>
        <v>0</v>
      </c>
      <c r="J73" s="17">
        <f t="shared" si="31"/>
        <v>0</v>
      </c>
      <c r="K73" s="17">
        <f t="shared" si="31"/>
        <v>0</v>
      </c>
      <c r="L73" s="17">
        <f t="shared" si="31"/>
        <v>0</v>
      </c>
      <c r="M73" s="2">
        <f t="shared" si="15"/>
        <v>0</v>
      </c>
    </row>
    <row r="74" spans="1:13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2">
        <f t="shared" si="15"/>
        <v>0</v>
      </c>
    </row>
    <row r="75" spans="1:13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">
        <f t="shared" si="15"/>
        <v>0</v>
      </c>
    </row>
    <row r="76" spans="1:13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">
        <f t="shared" si="15"/>
        <v>0</v>
      </c>
    </row>
    <row r="77" spans="1:13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2">
        <f t="shared" si="15"/>
        <v>0</v>
      </c>
    </row>
    <row r="78" spans="1:13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32">E68+E73</f>
        <v>0</v>
      </c>
      <c r="F78" s="2">
        <f t="shared" si="32"/>
        <v>0</v>
      </c>
      <c r="G78" s="17">
        <f t="shared" si="32"/>
        <v>0</v>
      </c>
      <c r="H78" s="17">
        <f t="shared" si="32"/>
        <v>0</v>
      </c>
      <c r="I78" s="19">
        <f t="shared" si="32"/>
        <v>0</v>
      </c>
      <c r="J78" s="19">
        <f t="shared" si="32"/>
        <v>0</v>
      </c>
      <c r="K78" s="19">
        <f t="shared" si="32"/>
        <v>0</v>
      </c>
      <c r="L78" s="19">
        <f t="shared" si="32"/>
        <v>0</v>
      </c>
      <c r="M78" s="2">
        <f t="shared" si="15"/>
        <v>0</v>
      </c>
    </row>
    <row r="79" spans="1:13" x14ac:dyDescent="0.25">
      <c r="A79" s="31"/>
      <c r="B79" s="34"/>
      <c r="C79" s="29"/>
      <c r="D79" s="16" t="s">
        <v>3</v>
      </c>
      <c r="E79" s="2">
        <f t="shared" ref="E79:L79" si="33">E69+E74</f>
        <v>0</v>
      </c>
      <c r="F79" s="2">
        <f t="shared" si="33"/>
        <v>0</v>
      </c>
      <c r="G79" s="17">
        <f t="shared" si="33"/>
        <v>0</v>
      </c>
      <c r="H79" s="17">
        <f t="shared" si="33"/>
        <v>0</v>
      </c>
      <c r="I79" s="19">
        <f t="shared" si="33"/>
        <v>0</v>
      </c>
      <c r="J79" s="19">
        <f t="shared" si="33"/>
        <v>0</v>
      </c>
      <c r="K79" s="19">
        <f t="shared" si="33"/>
        <v>0</v>
      </c>
      <c r="L79" s="19">
        <f t="shared" si="33"/>
        <v>0</v>
      </c>
      <c r="M79" s="2">
        <f t="shared" si="15"/>
        <v>0</v>
      </c>
    </row>
    <row r="80" spans="1:13" x14ac:dyDescent="0.25">
      <c r="A80" s="31"/>
      <c r="B80" s="34"/>
      <c r="C80" s="29"/>
      <c r="D80" s="16" t="s">
        <v>4</v>
      </c>
      <c r="E80" s="2">
        <f t="shared" ref="E80:L80" si="34">E70+E75</f>
        <v>0</v>
      </c>
      <c r="F80" s="2">
        <f t="shared" si="34"/>
        <v>0</v>
      </c>
      <c r="G80" s="17">
        <f t="shared" si="34"/>
        <v>0</v>
      </c>
      <c r="H80" s="17">
        <f t="shared" si="34"/>
        <v>0</v>
      </c>
      <c r="I80" s="19">
        <f t="shared" si="34"/>
        <v>0</v>
      </c>
      <c r="J80" s="19">
        <f t="shared" si="34"/>
        <v>0</v>
      </c>
      <c r="K80" s="19">
        <f t="shared" si="34"/>
        <v>0</v>
      </c>
      <c r="L80" s="19">
        <f t="shared" si="34"/>
        <v>0</v>
      </c>
      <c r="M80" s="2">
        <f t="shared" si="15"/>
        <v>0</v>
      </c>
    </row>
    <row r="81" spans="1:13" x14ac:dyDescent="0.25">
      <c r="A81" s="31"/>
      <c r="B81" s="34"/>
      <c r="C81" s="29"/>
      <c r="D81" s="16" t="s">
        <v>5</v>
      </c>
      <c r="E81" s="2">
        <f t="shared" ref="E81:L81" si="35">E71+E76</f>
        <v>0</v>
      </c>
      <c r="F81" s="2">
        <f t="shared" si="35"/>
        <v>0</v>
      </c>
      <c r="G81" s="17">
        <f t="shared" si="35"/>
        <v>0</v>
      </c>
      <c r="H81" s="17">
        <f t="shared" si="35"/>
        <v>0</v>
      </c>
      <c r="I81" s="19">
        <f t="shared" si="35"/>
        <v>0</v>
      </c>
      <c r="J81" s="19">
        <f t="shared" si="35"/>
        <v>0</v>
      </c>
      <c r="K81" s="19">
        <f t="shared" si="35"/>
        <v>0</v>
      </c>
      <c r="L81" s="19">
        <f t="shared" si="35"/>
        <v>0</v>
      </c>
      <c r="M81" s="2">
        <f t="shared" si="15"/>
        <v>0</v>
      </c>
    </row>
    <row r="82" spans="1:13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36">F72+F77</f>
        <v>0</v>
      </c>
      <c r="G82" s="17">
        <f t="shared" si="36"/>
        <v>0</v>
      </c>
      <c r="H82" s="17">
        <f t="shared" si="36"/>
        <v>0</v>
      </c>
      <c r="I82" s="19">
        <f t="shared" si="36"/>
        <v>0</v>
      </c>
      <c r="J82" s="19">
        <f t="shared" si="36"/>
        <v>0</v>
      </c>
      <c r="K82" s="19">
        <f t="shared" si="36"/>
        <v>0</v>
      </c>
      <c r="L82" s="19">
        <f t="shared" si="36"/>
        <v>0</v>
      </c>
      <c r="M82" s="2">
        <f t="shared" ref="M82:M107" si="37">SUM(E82:L82)</f>
        <v>0</v>
      </c>
    </row>
    <row r="83" spans="1:13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38">E13+E28</f>
        <v>208001.40000000002</v>
      </c>
      <c r="F83" s="2">
        <f t="shared" si="38"/>
        <v>282725.40000000002</v>
      </c>
      <c r="G83" s="17">
        <f t="shared" si="38"/>
        <v>4516.1000000000004</v>
      </c>
      <c r="H83" s="17">
        <f t="shared" si="38"/>
        <v>40</v>
      </c>
      <c r="I83" s="17">
        <f t="shared" si="38"/>
        <v>28865.599999999999</v>
      </c>
      <c r="J83" s="17">
        <f t="shared" si="38"/>
        <v>1578.4</v>
      </c>
      <c r="K83" s="17">
        <f t="shared" si="38"/>
        <v>0</v>
      </c>
      <c r="L83" s="17">
        <f t="shared" si="38"/>
        <v>0</v>
      </c>
      <c r="M83" s="2">
        <f t="shared" si="37"/>
        <v>525726.9</v>
      </c>
    </row>
    <row r="84" spans="1:13" x14ac:dyDescent="0.25">
      <c r="A84" s="31"/>
      <c r="B84" s="34"/>
      <c r="C84" s="29"/>
      <c r="D84" s="6" t="s">
        <v>3</v>
      </c>
      <c r="E84" s="2">
        <f t="shared" si="38"/>
        <v>104568.4</v>
      </c>
      <c r="F84" s="2">
        <f t="shared" si="38"/>
        <v>93288.1</v>
      </c>
      <c r="G84" s="17">
        <f t="shared" si="38"/>
        <v>0</v>
      </c>
      <c r="H84" s="17">
        <f t="shared" si="38"/>
        <v>0</v>
      </c>
      <c r="I84" s="17">
        <f t="shared" si="38"/>
        <v>0</v>
      </c>
      <c r="J84" s="17">
        <f t="shared" si="38"/>
        <v>0</v>
      </c>
      <c r="K84" s="17">
        <f t="shared" si="38"/>
        <v>0</v>
      </c>
      <c r="L84" s="17">
        <f t="shared" si="38"/>
        <v>0</v>
      </c>
      <c r="M84" s="2">
        <f t="shared" si="37"/>
        <v>197856.5</v>
      </c>
    </row>
    <row r="85" spans="1:13" x14ac:dyDescent="0.25">
      <c r="A85" s="31"/>
      <c r="B85" s="34"/>
      <c r="C85" s="29"/>
      <c r="D85" s="6" t="s">
        <v>4</v>
      </c>
      <c r="E85" s="2">
        <f t="shared" si="38"/>
        <v>64090.400000000001</v>
      </c>
      <c r="F85" s="2">
        <f t="shared" si="38"/>
        <v>84608.2</v>
      </c>
      <c r="G85" s="17">
        <f t="shared" si="38"/>
        <v>0</v>
      </c>
      <c r="H85" s="17">
        <f t="shared" si="38"/>
        <v>0</v>
      </c>
      <c r="I85" s="17">
        <f t="shared" si="38"/>
        <v>0</v>
      </c>
      <c r="J85" s="17">
        <f t="shared" si="38"/>
        <v>0</v>
      </c>
      <c r="K85" s="17">
        <f t="shared" si="38"/>
        <v>0</v>
      </c>
      <c r="L85" s="17">
        <f t="shared" si="38"/>
        <v>0</v>
      </c>
      <c r="M85" s="2">
        <f t="shared" si="37"/>
        <v>148698.6</v>
      </c>
    </row>
    <row r="86" spans="1:13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39">F16+F31</f>
        <v>104829.09999999999</v>
      </c>
      <c r="G86" s="17">
        <f t="shared" si="39"/>
        <v>4516.1000000000004</v>
      </c>
      <c r="H86" s="17">
        <f t="shared" si="39"/>
        <v>40</v>
      </c>
      <c r="I86" s="17">
        <f t="shared" si="39"/>
        <v>28865.599999999999</v>
      </c>
      <c r="J86" s="17">
        <f t="shared" si="39"/>
        <v>1578.4</v>
      </c>
      <c r="K86" s="17">
        <f t="shared" si="39"/>
        <v>0</v>
      </c>
      <c r="L86" s="17">
        <f t="shared" si="39"/>
        <v>0</v>
      </c>
      <c r="M86" s="2">
        <f t="shared" si="37"/>
        <v>179171.8</v>
      </c>
    </row>
    <row r="87" spans="1:13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40">F17+F32</f>
        <v>0</v>
      </c>
      <c r="G87" s="17">
        <f t="shared" si="40"/>
        <v>0</v>
      </c>
      <c r="H87" s="17">
        <f t="shared" si="40"/>
        <v>0</v>
      </c>
      <c r="I87" s="17">
        <f t="shared" si="40"/>
        <v>0</v>
      </c>
      <c r="J87" s="17">
        <f t="shared" si="40"/>
        <v>0</v>
      </c>
      <c r="K87" s="17">
        <f t="shared" si="40"/>
        <v>0</v>
      </c>
      <c r="L87" s="17">
        <f t="shared" si="40"/>
        <v>0</v>
      </c>
      <c r="M87" s="2">
        <f t="shared" si="37"/>
        <v>0</v>
      </c>
    </row>
    <row r="88" spans="1:13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41">F48</f>
        <v>0</v>
      </c>
      <c r="G88" s="2">
        <f t="shared" si="41"/>
        <v>0</v>
      </c>
      <c r="H88" s="2">
        <f t="shared" si="41"/>
        <v>0</v>
      </c>
      <c r="I88" s="2">
        <f t="shared" si="41"/>
        <v>0</v>
      </c>
      <c r="J88" s="2">
        <f t="shared" si="41"/>
        <v>0</v>
      </c>
      <c r="K88" s="2">
        <f t="shared" si="41"/>
        <v>104493.9</v>
      </c>
      <c r="L88" s="2">
        <f t="shared" si="41"/>
        <v>0</v>
      </c>
      <c r="M88" s="2">
        <f t="shared" ref="M88:M92" si="42">SUM(E88:L88)</f>
        <v>104493.9</v>
      </c>
    </row>
    <row r="89" spans="1:13" s="20" customFormat="1" x14ac:dyDescent="0.25">
      <c r="A89" s="31"/>
      <c r="B89" s="34"/>
      <c r="C89" s="29"/>
      <c r="D89" s="28" t="s">
        <v>3</v>
      </c>
      <c r="E89" s="2">
        <f t="shared" ref="E89:L92" si="43">E49</f>
        <v>0</v>
      </c>
      <c r="F89" s="2">
        <f t="shared" si="43"/>
        <v>0</v>
      </c>
      <c r="G89" s="2">
        <f t="shared" si="43"/>
        <v>0</v>
      </c>
      <c r="H89" s="2">
        <f t="shared" si="43"/>
        <v>0</v>
      </c>
      <c r="I89" s="2">
        <f t="shared" si="43"/>
        <v>0</v>
      </c>
      <c r="J89" s="2">
        <f t="shared" si="43"/>
        <v>0</v>
      </c>
      <c r="K89" s="2">
        <f>K49</f>
        <v>35553.5</v>
      </c>
      <c r="L89" s="2">
        <f t="shared" si="43"/>
        <v>0</v>
      </c>
      <c r="M89" s="2">
        <f t="shared" si="42"/>
        <v>35553.5</v>
      </c>
    </row>
    <row r="90" spans="1:13" s="20" customFormat="1" x14ac:dyDescent="0.25">
      <c r="A90" s="31"/>
      <c r="B90" s="34"/>
      <c r="C90" s="29"/>
      <c r="D90" s="28" t="s">
        <v>4</v>
      </c>
      <c r="E90" s="2">
        <f t="shared" si="43"/>
        <v>0</v>
      </c>
      <c r="F90" s="2">
        <f t="shared" si="43"/>
        <v>0</v>
      </c>
      <c r="G90" s="2">
        <f t="shared" si="43"/>
        <v>0</v>
      </c>
      <c r="H90" s="2">
        <f t="shared" si="43"/>
        <v>0</v>
      </c>
      <c r="I90" s="2">
        <f t="shared" si="43"/>
        <v>0</v>
      </c>
      <c r="J90" s="2">
        <f t="shared" si="43"/>
        <v>0</v>
      </c>
      <c r="K90" s="2">
        <f t="shared" si="43"/>
        <v>18046.5</v>
      </c>
      <c r="L90" s="2">
        <f t="shared" si="43"/>
        <v>0</v>
      </c>
      <c r="M90" s="2">
        <f t="shared" si="42"/>
        <v>18046.5</v>
      </c>
    </row>
    <row r="91" spans="1:13" s="20" customFormat="1" x14ac:dyDescent="0.25">
      <c r="A91" s="31"/>
      <c r="B91" s="34"/>
      <c r="C91" s="29"/>
      <c r="D91" s="28" t="s">
        <v>5</v>
      </c>
      <c r="E91" s="2">
        <f t="shared" si="43"/>
        <v>0</v>
      </c>
      <c r="F91" s="2">
        <f t="shared" si="43"/>
        <v>0</v>
      </c>
      <c r="G91" s="2">
        <f t="shared" si="43"/>
        <v>0</v>
      </c>
      <c r="H91" s="2">
        <f t="shared" si="43"/>
        <v>0</v>
      </c>
      <c r="I91" s="2">
        <f t="shared" si="43"/>
        <v>0</v>
      </c>
      <c r="J91" s="2">
        <f t="shared" si="43"/>
        <v>0</v>
      </c>
      <c r="K91" s="2">
        <f t="shared" si="43"/>
        <v>50893.9</v>
      </c>
      <c r="L91" s="2">
        <f t="shared" si="43"/>
        <v>0</v>
      </c>
      <c r="M91" s="2">
        <f t="shared" si="42"/>
        <v>50893.9</v>
      </c>
    </row>
    <row r="92" spans="1:13" s="20" customFormat="1" x14ac:dyDescent="0.25">
      <c r="A92" s="31"/>
      <c r="B92" s="34"/>
      <c r="C92" s="29"/>
      <c r="D92" s="28" t="s">
        <v>6</v>
      </c>
      <c r="E92" s="2">
        <f t="shared" si="43"/>
        <v>0</v>
      </c>
      <c r="F92" s="2">
        <f t="shared" si="43"/>
        <v>0</v>
      </c>
      <c r="G92" s="2">
        <f t="shared" si="43"/>
        <v>0</v>
      </c>
      <c r="H92" s="2">
        <f t="shared" si="43"/>
        <v>0</v>
      </c>
      <c r="I92" s="2">
        <f t="shared" si="43"/>
        <v>0</v>
      </c>
      <c r="J92" s="2">
        <f t="shared" si="43"/>
        <v>0</v>
      </c>
      <c r="K92" s="2">
        <f t="shared" si="43"/>
        <v>0</v>
      </c>
      <c r="L92" s="2">
        <f t="shared" si="43"/>
        <v>0</v>
      </c>
      <c r="M92" s="2">
        <f t="shared" si="42"/>
        <v>0</v>
      </c>
    </row>
    <row r="93" spans="1:13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44">F18+F38+F53</f>
        <v>0</v>
      </c>
      <c r="G93" s="2">
        <f t="shared" si="44"/>
        <v>275393.5</v>
      </c>
      <c r="H93" s="2">
        <f t="shared" si="44"/>
        <v>275304.59999999998</v>
      </c>
      <c r="I93" s="2">
        <f t="shared" si="44"/>
        <v>257473.4</v>
      </c>
      <c r="J93" s="2">
        <f t="shared" si="44"/>
        <v>247256.09999999998</v>
      </c>
      <c r="K93" s="2">
        <f t="shared" si="44"/>
        <v>287903.39999999997</v>
      </c>
      <c r="L93" s="2">
        <f>L18+L38+L53</f>
        <v>274858</v>
      </c>
      <c r="M93" s="2">
        <f t="shared" si="37"/>
        <v>1618189</v>
      </c>
    </row>
    <row r="94" spans="1:13" x14ac:dyDescent="0.25">
      <c r="A94" s="31"/>
      <c r="B94" s="34"/>
      <c r="C94" s="29"/>
      <c r="D94" s="14" t="s">
        <v>3</v>
      </c>
      <c r="E94" s="2">
        <f t="shared" ref="E94:L97" si="45">E19+E39+E54</f>
        <v>0</v>
      </c>
      <c r="F94" s="2">
        <f t="shared" si="45"/>
        <v>0</v>
      </c>
      <c r="G94" s="2">
        <f t="shared" si="45"/>
        <v>158651.29999999999</v>
      </c>
      <c r="H94" s="2">
        <f t="shared" si="45"/>
        <v>143554.4</v>
      </c>
      <c r="I94" s="2">
        <f t="shared" si="45"/>
        <v>138529.60000000001</v>
      </c>
      <c r="J94" s="2">
        <f t="shared" si="45"/>
        <v>128463.9</v>
      </c>
      <c r="K94" s="2">
        <f t="shared" si="45"/>
        <v>98571.199999999997</v>
      </c>
      <c r="L94" s="2">
        <f t="shared" si="45"/>
        <v>148176.1</v>
      </c>
      <c r="M94" s="2">
        <f t="shared" si="37"/>
        <v>815946.49999999988</v>
      </c>
    </row>
    <row r="95" spans="1:13" x14ac:dyDescent="0.25">
      <c r="A95" s="31"/>
      <c r="B95" s="34"/>
      <c r="C95" s="29"/>
      <c r="D95" s="14" t="s">
        <v>4</v>
      </c>
      <c r="E95" s="2">
        <f t="shared" si="45"/>
        <v>0</v>
      </c>
      <c r="F95" s="2">
        <f t="shared" si="45"/>
        <v>0</v>
      </c>
      <c r="G95" s="2">
        <f t="shared" si="45"/>
        <v>53606.1</v>
      </c>
      <c r="H95" s="2">
        <f t="shared" si="45"/>
        <v>72664.600000000006</v>
      </c>
      <c r="I95" s="2">
        <f t="shared" si="45"/>
        <v>74032</v>
      </c>
      <c r="J95" s="2">
        <f t="shared" si="45"/>
        <v>67262.899999999994</v>
      </c>
      <c r="K95" s="2">
        <f t="shared" si="45"/>
        <v>131018.2</v>
      </c>
      <c r="L95" s="2">
        <f t="shared" si="45"/>
        <v>71710.2</v>
      </c>
      <c r="M95" s="2">
        <f t="shared" si="37"/>
        <v>470294</v>
      </c>
    </row>
    <row r="96" spans="1:13" x14ac:dyDescent="0.25">
      <c r="A96" s="31"/>
      <c r="B96" s="34"/>
      <c r="C96" s="29"/>
      <c r="D96" s="14" t="s">
        <v>5</v>
      </c>
      <c r="E96" s="2">
        <f t="shared" si="45"/>
        <v>0</v>
      </c>
      <c r="F96" s="2">
        <f t="shared" si="45"/>
        <v>0</v>
      </c>
      <c r="G96" s="2">
        <f t="shared" si="45"/>
        <v>63136.1</v>
      </c>
      <c r="H96" s="2">
        <f t="shared" si="45"/>
        <v>59085.599999999999</v>
      </c>
      <c r="I96" s="2">
        <f t="shared" si="45"/>
        <v>44911.7</v>
      </c>
      <c r="J96" s="2">
        <f t="shared" si="45"/>
        <v>51529.3</v>
      </c>
      <c r="K96" s="2">
        <f t="shared" si="45"/>
        <v>58314</v>
      </c>
      <c r="L96" s="2">
        <f t="shared" si="45"/>
        <v>54971.7</v>
      </c>
      <c r="M96" s="2">
        <f t="shared" si="37"/>
        <v>331948.40000000002</v>
      </c>
    </row>
    <row r="97" spans="1:13" x14ac:dyDescent="0.25">
      <c r="A97" s="31"/>
      <c r="B97" s="34"/>
      <c r="C97" s="29"/>
      <c r="D97" s="14" t="s">
        <v>6</v>
      </c>
      <c r="E97" s="2">
        <f t="shared" si="45"/>
        <v>0</v>
      </c>
      <c r="F97" s="2">
        <f t="shared" si="45"/>
        <v>0</v>
      </c>
      <c r="G97" s="2">
        <f t="shared" si="45"/>
        <v>0</v>
      </c>
      <c r="H97" s="2">
        <f t="shared" si="45"/>
        <v>0</v>
      </c>
      <c r="I97" s="2">
        <f t="shared" si="45"/>
        <v>0</v>
      </c>
      <c r="J97" s="2">
        <f t="shared" si="45"/>
        <v>0</v>
      </c>
      <c r="K97" s="2">
        <f t="shared" si="45"/>
        <v>0</v>
      </c>
      <c r="L97" s="2">
        <f t="shared" si="45"/>
        <v>0</v>
      </c>
      <c r="M97" s="2">
        <f t="shared" si="37"/>
        <v>0</v>
      </c>
    </row>
    <row r="98" spans="1:13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46">E58</f>
        <v>0</v>
      </c>
      <c r="F98" s="2">
        <f t="shared" si="46"/>
        <v>0</v>
      </c>
      <c r="G98" s="2">
        <f t="shared" si="46"/>
        <v>0</v>
      </c>
      <c r="H98" s="2">
        <f t="shared" si="46"/>
        <v>744</v>
      </c>
      <c r="I98" s="2">
        <f t="shared" si="46"/>
        <v>0</v>
      </c>
      <c r="J98" s="17">
        <f t="shared" si="46"/>
        <v>0</v>
      </c>
      <c r="K98" s="17">
        <f t="shared" si="46"/>
        <v>0</v>
      </c>
      <c r="L98" s="17">
        <f t="shared" si="46"/>
        <v>0</v>
      </c>
      <c r="M98" s="2">
        <f t="shared" si="37"/>
        <v>744</v>
      </c>
    </row>
    <row r="99" spans="1:13" s="20" customFormat="1" x14ac:dyDescent="0.25">
      <c r="A99" s="31"/>
      <c r="B99" s="34"/>
      <c r="C99" s="29"/>
      <c r="D99" s="21" t="s">
        <v>3</v>
      </c>
      <c r="E99" s="2">
        <f t="shared" si="46"/>
        <v>0</v>
      </c>
      <c r="F99" s="2">
        <f t="shared" si="46"/>
        <v>0</v>
      </c>
      <c r="G99" s="2">
        <f t="shared" si="46"/>
        <v>0</v>
      </c>
      <c r="H99" s="2">
        <f t="shared" si="46"/>
        <v>0</v>
      </c>
      <c r="I99" s="2">
        <f t="shared" si="46"/>
        <v>0</v>
      </c>
      <c r="J99" s="17">
        <f t="shared" si="46"/>
        <v>0</v>
      </c>
      <c r="K99" s="17">
        <f t="shared" si="46"/>
        <v>0</v>
      </c>
      <c r="L99" s="17">
        <f t="shared" si="46"/>
        <v>0</v>
      </c>
      <c r="M99" s="2">
        <f t="shared" si="37"/>
        <v>0</v>
      </c>
    </row>
    <row r="100" spans="1:13" s="20" customFormat="1" x14ac:dyDescent="0.25">
      <c r="A100" s="31"/>
      <c r="B100" s="34"/>
      <c r="C100" s="29"/>
      <c r="D100" s="21" t="s">
        <v>4</v>
      </c>
      <c r="E100" s="2">
        <f t="shared" si="46"/>
        <v>0</v>
      </c>
      <c r="F100" s="2">
        <f t="shared" si="46"/>
        <v>0</v>
      </c>
      <c r="G100" s="2">
        <f t="shared" si="46"/>
        <v>0</v>
      </c>
      <c r="H100" s="2">
        <f t="shared" si="46"/>
        <v>620</v>
      </c>
      <c r="I100" s="2">
        <f t="shared" si="46"/>
        <v>0</v>
      </c>
      <c r="J100" s="17">
        <f t="shared" si="46"/>
        <v>0</v>
      </c>
      <c r="K100" s="17">
        <f t="shared" si="46"/>
        <v>0</v>
      </c>
      <c r="L100" s="17">
        <f t="shared" si="46"/>
        <v>0</v>
      </c>
      <c r="M100" s="2">
        <f t="shared" si="37"/>
        <v>620</v>
      </c>
    </row>
    <row r="101" spans="1:13" s="20" customFormat="1" x14ac:dyDescent="0.25">
      <c r="A101" s="31"/>
      <c r="B101" s="34"/>
      <c r="C101" s="29"/>
      <c r="D101" s="21" t="s">
        <v>5</v>
      </c>
      <c r="E101" s="2">
        <f t="shared" si="46"/>
        <v>0</v>
      </c>
      <c r="F101" s="2">
        <f t="shared" si="46"/>
        <v>0</v>
      </c>
      <c r="G101" s="2">
        <f t="shared" si="46"/>
        <v>0</v>
      </c>
      <c r="H101" s="2">
        <f t="shared" si="46"/>
        <v>124</v>
      </c>
      <c r="I101" s="2">
        <f t="shared" si="46"/>
        <v>0</v>
      </c>
      <c r="J101" s="17">
        <f t="shared" si="46"/>
        <v>0</v>
      </c>
      <c r="K101" s="17">
        <f t="shared" si="46"/>
        <v>0</v>
      </c>
      <c r="L101" s="17">
        <f t="shared" si="46"/>
        <v>0</v>
      </c>
      <c r="M101" s="2">
        <f t="shared" si="37"/>
        <v>124</v>
      </c>
    </row>
    <row r="102" spans="1:13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47">F62</f>
        <v>0</v>
      </c>
      <c r="G102" s="2">
        <f t="shared" si="47"/>
        <v>0</v>
      </c>
      <c r="H102" s="2">
        <f t="shared" si="47"/>
        <v>0</v>
      </c>
      <c r="I102" s="2">
        <f t="shared" si="47"/>
        <v>0</v>
      </c>
      <c r="J102" s="17">
        <f t="shared" si="47"/>
        <v>0</v>
      </c>
      <c r="K102" s="17">
        <f t="shared" si="47"/>
        <v>0</v>
      </c>
      <c r="L102" s="17">
        <f t="shared" si="47"/>
        <v>0</v>
      </c>
      <c r="M102" s="2">
        <f t="shared" si="37"/>
        <v>0</v>
      </c>
    </row>
    <row r="103" spans="1:13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48">F83+F88+F93+F98</f>
        <v>282725.40000000002</v>
      </c>
      <c r="G103" s="2">
        <f t="shared" si="48"/>
        <v>279909.59999999998</v>
      </c>
      <c r="H103" s="2">
        <f t="shared" si="48"/>
        <v>276088.59999999998</v>
      </c>
      <c r="I103" s="2">
        <f t="shared" si="48"/>
        <v>286339</v>
      </c>
      <c r="J103" s="2">
        <f t="shared" si="48"/>
        <v>248834.49999999997</v>
      </c>
      <c r="K103" s="2">
        <f>K83+K88+K93+K98</f>
        <v>392397.29999999993</v>
      </c>
      <c r="L103" s="2">
        <f t="shared" si="48"/>
        <v>274858</v>
      </c>
      <c r="M103" s="2">
        <f>SUM(E103:L103)</f>
        <v>2249153.7999999998</v>
      </c>
    </row>
    <row r="104" spans="1:13" x14ac:dyDescent="0.25">
      <c r="A104" s="31"/>
      <c r="B104" s="34"/>
      <c r="C104" s="29"/>
      <c r="D104" s="14" t="s">
        <v>3</v>
      </c>
      <c r="E104" s="2">
        <f t="shared" ref="E104:L107" si="49">E84+E89+E94+E99</f>
        <v>104568.4</v>
      </c>
      <c r="F104" s="2">
        <f t="shared" si="49"/>
        <v>93288.1</v>
      </c>
      <c r="G104" s="2">
        <f t="shared" si="49"/>
        <v>158651.29999999999</v>
      </c>
      <c r="H104" s="2">
        <f t="shared" si="49"/>
        <v>143554.4</v>
      </c>
      <c r="I104" s="2">
        <f t="shared" si="49"/>
        <v>138529.60000000001</v>
      </c>
      <c r="J104" s="2">
        <f t="shared" si="49"/>
        <v>128463.9</v>
      </c>
      <c r="K104" s="2">
        <v>134124.6</v>
      </c>
      <c r="L104" s="2">
        <f t="shared" si="49"/>
        <v>148176.1</v>
      </c>
      <c r="M104" s="2">
        <f t="shared" si="37"/>
        <v>1049356.3999999999</v>
      </c>
    </row>
    <row r="105" spans="1:13" x14ac:dyDescent="0.25">
      <c r="A105" s="31"/>
      <c r="B105" s="34"/>
      <c r="C105" s="29"/>
      <c r="D105" s="14" t="s">
        <v>4</v>
      </c>
      <c r="E105" s="2">
        <f t="shared" si="49"/>
        <v>64090.400000000001</v>
      </c>
      <c r="F105" s="2">
        <f t="shared" si="49"/>
        <v>84608.2</v>
      </c>
      <c r="G105" s="2">
        <f t="shared" si="49"/>
        <v>53606.1</v>
      </c>
      <c r="H105" s="2">
        <f t="shared" si="49"/>
        <v>73284.600000000006</v>
      </c>
      <c r="I105" s="2">
        <f t="shared" si="49"/>
        <v>74032</v>
      </c>
      <c r="J105" s="2">
        <f t="shared" si="49"/>
        <v>67262.899999999994</v>
      </c>
      <c r="K105" s="2">
        <v>149064.79999999999</v>
      </c>
      <c r="L105" s="2">
        <f t="shared" si="49"/>
        <v>71710.2</v>
      </c>
      <c r="M105" s="2">
        <f>SUM(E105:L105)</f>
        <v>637659.19999999995</v>
      </c>
    </row>
    <row r="106" spans="1:13" x14ac:dyDescent="0.25">
      <c r="A106" s="31"/>
      <c r="B106" s="34"/>
      <c r="C106" s="29"/>
      <c r="D106" s="14" t="s">
        <v>5</v>
      </c>
      <c r="E106" s="2">
        <f t="shared" si="49"/>
        <v>39342.6</v>
      </c>
      <c r="F106" s="2">
        <f t="shared" si="49"/>
        <v>104829.09999999999</v>
      </c>
      <c r="G106" s="2">
        <f t="shared" si="49"/>
        <v>67652.2</v>
      </c>
      <c r="H106" s="2">
        <f t="shared" si="49"/>
        <v>59249.599999999999</v>
      </c>
      <c r="I106" s="2">
        <f t="shared" si="49"/>
        <v>73777.299999999988</v>
      </c>
      <c r="J106" s="2">
        <f t="shared" si="49"/>
        <v>53107.700000000004</v>
      </c>
      <c r="K106" s="2">
        <f>K86+K91+K96+K101</f>
        <v>109207.9</v>
      </c>
      <c r="L106" s="2">
        <f t="shared" si="49"/>
        <v>54971.7</v>
      </c>
      <c r="M106" s="2">
        <f t="shared" si="37"/>
        <v>562138.09999999986</v>
      </c>
    </row>
    <row r="107" spans="1:13" x14ac:dyDescent="0.25">
      <c r="A107" s="32"/>
      <c r="B107" s="35"/>
      <c r="C107" s="29"/>
      <c r="D107" s="14" t="s">
        <v>6</v>
      </c>
      <c r="E107" s="2">
        <f t="shared" si="49"/>
        <v>0</v>
      </c>
      <c r="F107" s="2">
        <f t="shared" si="49"/>
        <v>0</v>
      </c>
      <c r="G107" s="2">
        <f t="shared" si="49"/>
        <v>0</v>
      </c>
      <c r="H107" s="2">
        <f t="shared" si="49"/>
        <v>0</v>
      </c>
      <c r="I107" s="2">
        <f t="shared" si="49"/>
        <v>0</v>
      </c>
      <c r="J107" s="2">
        <f t="shared" si="49"/>
        <v>0</v>
      </c>
      <c r="K107" s="2">
        <f t="shared" si="49"/>
        <v>0</v>
      </c>
      <c r="L107" s="2">
        <f t="shared" si="49"/>
        <v>0</v>
      </c>
      <c r="M107" s="2">
        <f t="shared" si="37"/>
        <v>0</v>
      </c>
    </row>
    <row r="108" spans="1:13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3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3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3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3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36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M1"/>
    <mergeCell ref="H2:M2"/>
    <mergeCell ref="H3:M3"/>
    <mergeCell ref="A28:A47"/>
    <mergeCell ref="B28:B47"/>
    <mergeCell ref="C13:C17"/>
    <mergeCell ref="H5:M5"/>
    <mergeCell ref="A10:A11"/>
    <mergeCell ref="B10:B11"/>
    <mergeCell ref="C10:C11"/>
    <mergeCell ref="D10:D11"/>
    <mergeCell ref="E10:M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6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Рыстакова Оксана Сергеевна</cp:lastModifiedBy>
  <cp:lastPrinted>2022-10-21T14:17:45Z</cp:lastPrinted>
  <dcterms:created xsi:type="dcterms:W3CDTF">2014-07-24T05:37:32Z</dcterms:created>
  <dcterms:modified xsi:type="dcterms:W3CDTF">2023-05-04T11:39:23Z</dcterms:modified>
</cp:coreProperties>
</file>